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ureenaiad/Downloads/"/>
    </mc:Choice>
  </mc:AlternateContent>
  <xr:revisionPtr revIDLastSave="0" documentId="13_ncr:1_{8ACF9218-5392-444C-BEA4-17ED71FC3E1A}" xr6:coauthVersionLast="47" xr6:coauthVersionMax="47" xr10:uidLastSave="{00000000-0000-0000-0000-000000000000}"/>
  <bookViews>
    <workbookView xWindow="0" yWindow="500" windowWidth="38400" windowHeight="19640" xr2:uid="{00000000-000D-0000-FFFF-FFFF00000000}"/>
  </bookViews>
  <sheets>
    <sheet name="Rack Arm Order Form" sheetId="3" r:id="rId1"/>
    <sheet name="Sheet2" sheetId="8" state="hidden" r:id="rId2"/>
    <sheet name="Positions" sheetId="9" r:id="rId3"/>
    <sheet name="Component Order Form" sheetId="10" r:id="rId4"/>
  </sheets>
  <definedNames>
    <definedName name="bend">#REF!</definedName>
    <definedName name="bracket">#REF!</definedName>
    <definedName name="colour">#REF!</definedName>
    <definedName name="control">#REF!</definedName>
    <definedName name="DISCOUNT">'Rack Arm Order Form'!$R$3</definedName>
    <definedName name="finish">Sheet2!$H$2:$H$10</definedName>
    <definedName name="fix">#REF!</definedName>
    <definedName name="fixing">Sheet2!$N$2:$N$3</definedName>
    <definedName name="fixings">Sheet2!$N$2:$N$5</definedName>
    <definedName name="HI">#REF!</definedName>
    <definedName name="link">Sheet2!$K$2:$K$4</definedName>
    <definedName name="MOTO">Sheet2!$O$2:$O$5</definedName>
    <definedName name="op">Sheet2!$E$1:$E$3</definedName>
    <definedName name="OPEN">#REF!</definedName>
    <definedName name="opening">#REF!</definedName>
    <definedName name="oper">Sheet2!$E$1:$E$4</definedName>
    <definedName name="operation">Sheet2!$E$1:$E$5</definedName>
    <definedName name="pos">Sheet2!$M$2:$M$3</definedName>
    <definedName name="setup">#REF!</definedName>
    <definedName name="side">Sheet2!$M$2:$M$3</definedName>
    <definedName name="sys">Sheet2!$B$2:$B$6</definedName>
    <definedName name="syss">Sheet2!$B$2:$B$6</definedName>
    <definedName name="syst">#REF!</definedName>
    <definedName name="System">#REF!</definedName>
    <definedName name="Track">#REF!</definedName>
    <definedName name="type">Sheet2!$B$2:$B$5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" i="3" l="1"/>
  <c r="S10" i="3"/>
  <c r="S11" i="3"/>
  <c r="S12" i="3"/>
  <c r="R10" i="3"/>
  <c r="R9" i="3"/>
  <c r="R11" i="3"/>
  <c r="R12" i="3"/>
  <c r="U5" i="10"/>
  <c r="U4" i="10"/>
  <c r="Q5" i="10"/>
  <c r="Q4" i="10"/>
  <c r="M5" i="10"/>
  <c r="I5" i="10"/>
  <c r="I4" i="10"/>
  <c r="C5" i="10"/>
  <c r="C4" i="10"/>
  <c r="Q19" i="10"/>
  <c r="Q18" i="10"/>
  <c r="Q17" i="10"/>
  <c r="Q16" i="10"/>
  <c r="Q15" i="10"/>
  <c r="Q14" i="10"/>
  <c r="Q11" i="10"/>
  <c r="Q10" i="10"/>
  <c r="Q9" i="10"/>
  <c r="H25" i="10"/>
  <c r="H24" i="10"/>
  <c r="H22" i="10"/>
  <c r="S32" i="10"/>
  <c r="R25" i="3" l="1"/>
  <c r="R24" i="3"/>
  <c r="S24" i="3" s="1"/>
  <c r="R23" i="3"/>
  <c r="R22" i="3"/>
  <c r="R21" i="3"/>
  <c r="S21" i="3" s="1"/>
  <c r="R20" i="3"/>
  <c r="S20" i="3" s="1"/>
  <c r="R19" i="3"/>
  <c r="S19" i="3" s="1"/>
  <c r="R18" i="3"/>
  <c r="S18" i="3" s="1"/>
  <c r="R17" i="3"/>
  <c r="R16" i="3"/>
  <c r="R15" i="3"/>
  <c r="S15" i="3" s="1"/>
  <c r="R14" i="3"/>
  <c r="S14" i="3" s="1"/>
  <c r="R13" i="3"/>
  <c r="S13" i="3" s="1"/>
  <c r="S22" i="3" l="1"/>
  <c r="S25" i="3"/>
  <c r="S23" i="3"/>
  <c r="S16" i="3"/>
  <c r="S17" i="3"/>
  <c r="H30" i="10" l="1"/>
  <c r="H29" i="10"/>
  <c r="H28" i="10"/>
  <c r="H27" i="10"/>
  <c r="H23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T34" i="10" s="1"/>
  <c r="D26" i="3"/>
  <c r="S35" i="10" l="1"/>
  <c r="T26" i="3"/>
  <c r="S33" i="10" l="1"/>
  <c r="S36" i="10" s="1"/>
  <c r="S37" i="10" s="1"/>
</calcChain>
</file>

<file path=xl/sharedStrings.xml><?xml version="1.0" encoding="utf-8"?>
<sst xmlns="http://schemas.openxmlformats.org/spreadsheetml/2006/main" count="204" uniqueCount="166">
  <si>
    <t>Office Use only</t>
  </si>
  <si>
    <t>S/O No.</t>
  </si>
  <si>
    <t>ETA</t>
  </si>
  <si>
    <t>BLIND No.</t>
  </si>
  <si>
    <t>GROUP MARK</t>
  </si>
  <si>
    <t>QTY</t>
  </si>
  <si>
    <t>SYSTEM TYPE</t>
  </si>
  <si>
    <t>WIDTH</t>
  </si>
  <si>
    <t>DROP</t>
  </si>
  <si>
    <t>LINK</t>
  </si>
  <si>
    <t>QTY OF RACKS</t>
  </si>
  <si>
    <t>FIXING POSITION</t>
  </si>
  <si>
    <t>OPERATION</t>
  </si>
  <si>
    <t>MOTOR POSITION</t>
  </si>
  <si>
    <t>TOTAL</t>
  </si>
  <si>
    <t xml:space="preserve">          Please attach drawing to outline desired setting for the Rack Arm System</t>
  </si>
  <si>
    <t>Manual - Crank</t>
  </si>
  <si>
    <t>Yes - Master</t>
  </si>
  <si>
    <t>LHS</t>
  </si>
  <si>
    <t>Motorised - Hardwired</t>
  </si>
  <si>
    <t>Yes - Slave</t>
  </si>
  <si>
    <t>RHS</t>
  </si>
  <si>
    <t>Motorised - RTS</t>
  </si>
  <si>
    <t>No</t>
  </si>
  <si>
    <t>Internal - Recess</t>
  </si>
  <si>
    <t>Internal -Face Fix</t>
  </si>
  <si>
    <t>External - Recess</t>
  </si>
  <si>
    <t>External - Face Fix</t>
  </si>
  <si>
    <t>LIST PRICE</t>
  </si>
  <si>
    <t>PRICE</t>
  </si>
  <si>
    <t>RACK ARM SYSTEM EXTERNAL</t>
  </si>
  <si>
    <t xml:space="preserve">  RACK ARM SYSTEM INTERNAL</t>
  </si>
  <si>
    <t>A Position of the blind</t>
  </si>
  <si>
    <t>B Fitting</t>
  </si>
  <si>
    <t>Outside</t>
  </si>
  <si>
    <t>Recess</t>
  </si>
  <si>
    <t xml:space="preserve">    N4</t>
  </si>
  <si>
    <t xml:space="preserve">                  N2</t>
  </si>
  <si>
    <t xml:space="preserve">      N1</t>
  </si>
  <si>
    <t xml:space="preserve">           N3</t>
  </si>
  <si>
    <t>D Rack Arm</t>
  </si>
  <si>
    <t xml:space="preserve">    Motor position</t>
  </si>
  <si>
    <t xml:space="preserve">             R2</t>
  </si>
  <si>
    <t xml:space="preserve">             R1</t>
  </si>
  <si>
    <t xml:space="preserve">             R3</t>
  </si>
  <si>
    <t xml:space="preserve">             R4</t>
  </si>
  <si>
    <t xml:space="preserve">      R2</t>
  </si>
  <si>
    <t xml:space="preserve">        R3</t>
  </si>
  <si>
    <t xml:space="preserve">          R4</t>
  </si>
  <si>
    <t xml:space="preserve">    R1</t>
  </si>
  <si>
    <t>E Slat length</t>
  </si>
  <si>
    <t xml:space="preserve">    Recess System</t>
  </si>
  <si>
    <t>C Closing direction &amp; position of control system</t>
  </si>
  <si>
    <t>Face</t>
  </si>
  <si>
    <t xml:space="preserve">         Length =</t>
  </si>
  <si>
    <t>FINISH - POWDERCOAT</t>
  </si>
  <si>
    <t>Distributor:</t>
  </si>
  <si>
    <t>Address:</t>
  </si>
  <si>
    <t>Project Contact:</t>
  </si>
  <si>
    <t>Discount %</t>
  </si>
  <si>
    <t>NOTES</t>
  </si>
  <si>
    <t>Date Required:</t>
  </si>
  <si>
    <t>Suburb:</t>
  </si>
  <si>
    <t>Telephone:</t>
  </si>
  <si>
    <t>Mobile:</t>
  </si>
  <si>
    <t>Email:</t>
  </si>
  <si>
    <t>PO NUMBER</t>
  </si>
  <si>
    <t>CUSTOMER</t>
  </si>
  <si>
    <t>ADDRESS</t>
  </si>
  <si>
    <t>SUBRUB</t>
  </si>
  <si>
    <t>PROJECT NAME</t>
  </si>
  <si>
    <t>PROJECT MANAGER</t>
  </si>
  <si>
    <t>T</t>
  </si>
  <si>
    <t>POST CODE</t>
  </si>
  <si>
    <t>COUNTRY</t>
  </si>
  <si>
    <t>Item Code</t>
  </si>
  <si>
    <t>Name</t>
  </si>
  <si>
    <t>Unit Price</t>
  </si>
  <si>
    <t>Total</t>
  </si>
  <si>
    <t>Price</t>
  </si>
  <si>
    <t>Remote and Receivers</t>
  </si>
  <si>
    <t>Elero MonoTel 2-915(white) 1CH</t>
  </si>
  <si>
    <t>Elero MonoTel 2-915(Silver) 1CH</t>
  </si>
  <si>
    <t>Elero VarioTel 2-915 (White) 5CH</t>
  </si>
  <si>
    <t>Elero VarioTel 2-915 (Silver) 5CH</t>
  </si>
  <si>
    <t>Elero MultiTel 2-915 (White) 15CH</t>
  </si>
  <si>
    <t>Elero Combio JA-915 reciever (PB)</t>
  </si>
  <si>
    <t xml:space="preserve">Sensors </t>
  </si>
  <si>
    <t>Elero Aero 915 (Clear) Solar Wind Sensor</t>
  </si>
  <si>
    <t>Eolis Wind Sensor RTS</t>
  </si>
  <si>
    <t>Sunis Sun Sensor RTS</t>
  </si>
  <si>
    <t>Soliris Sun &amp; Wind Sensor RTS</t>
  </si>
  <si>
    <t>DISCOUNT</t>
  </si>
  <si>
    <t>GST</t>
  </si>
  <si>
    <t>Sub - Total</t>
  </si>
  <si>
    <t>TOTAL Including GST</t>
  </si>
  <si>
    <t>Office Use Only</t>
  </si>
  <si>
    <t>S/O No</t>
  </si>
  <si>
    <t>Motor</t>
  </si>
  <si>
    <t>SOMFY SITUO 1 Variation RTS Pure - 1CH</t>
  </si>
  <si>
    <t>SOMFY SITUO 1 Variation RTS Silver - 1CH</t>
  </si>
  <si>
    <t>SOMFY SITUO 5 Variation RTS Pure - 5CH</t>
  </si>
  <si>
    <t>SOMFY SITUO 5 Variation RTS Silver - 5CH</t>
  </si>
  <si>
    <t>SOMFY SITUO Variation Soliris RTS Pure - 1 CH</t>
  </si>
  <si>
    <t>DISCOUNTS
PRICE</t>
  </si>
  <si>
    <t>75E Extruded curved blade</t>
  </si>
  <si>
    <t>145E Extruded curved blade</t>
  </si>
  <si>
    <t>Custom colour (add to notes)</t>
  </si>
  <si>
    <t>N1 (motor facing down)</t>
  </si>
  <si>
    <t>N2 (motor facing down)</t>
  </si>
  <si>
    <t>N3 (motor facing down)</t>
  </si>
  <si>
    <t>N4 (motor facing down)</t>
  </si>
  <si>
    <t>OUTSIDE VIEW</t>
  </si>
  <si>
    <t xml:space="preserve">        ORDER</t>
  </si>
  <si>
    <t xml:space="preserve">         QUOTE</t>
  </si>
  <si>
    <t>Standard</t>
  </si>
  <si>
    <t>Heavy Duty</t>
  </si>
  <si>
    <t>Purchase
Order#:</t>
  </si>
  <si>
    <t>Project
Name:</t>
  </si>
  <si>
    <r>
      <t xml:space="preserve">RACK ARM GRADE
</t>
    </r>
    <r>
      <rPr>
        <sz val="8"/>
        <color theme="1"/>
        <rFont val="Franklin Gothic Book"/>
        <family val="2"/>
      </rPr>
      <t>(10% S/C applies)</t>
    </r>
  </si>
  <si>
    <t>*motor must be facing downwards</t>
  </si>
  <si>
    <t>Black</t>
  </si>
  <si>
    <t>Light Grey</t>
  </si>
  <si>
    <t>RACK ARM CLIPS COLOUR</t>
  </si>
  <si>
    <t>Somfy LS 40 13/10 (hardwired)</t>
  </si>
  <si>
    <t>Somfy Altus 40 RTS 13/10</t>
  </si>
  <si>
    <t xml:space="preserve">              RACK ARM ORDER FORM 1.2022</t>
  </si>
  <si>
    <t>RACK ARM COMPONENTS ORDER FORM 1.2022</t>
  </si>
  <si>
    <t>Fixed 30 degrees</t>
  </si>
  <si>
    <t>Fixed 45 degrees</t>
  </si>
  <si>
    <t>Fixed 60 degrees</t>
  </si>
  <si>
    <t>74W Western Red Cedar</t>
  </si>
  <si>
    <t>87W Western Red Cedar</t>
  </si>
  <si>
    <t>153W Western Red Cedar</t>
  </si>
  <si>
    <t>Western Red Cedar Light</t>
  </si>
  <si>
    <t xml:space="preserve">Western Red Cedar Mid </t>
  </si>
  <si>
    <t>Western Red Cedar Dark</t>
  </si>
  <si>
    <t>(74W) when blades are closed, to be 10mm inside the reveal</t>
  </si>
  <si>
    <t>Timber RA - powder coated Black</t>
  </si>
  <si>
    <t>Clear Anodised</t>
  </si>
  <si>
    <t>Silver Pearl Kinetic</t>
  </si>
  <si>
    <t>Metallic Bronze Satin</t>
  </si>
  <si>
    <t>Anotec Mid Bronze</t>
  </si>
  <si>
    <t>Metallic Grey Satin</t>
  </si>
  <si>
    <t>Pearl White</t>
  </si>
  <si>
    <t>Charcoal</t>
  </si>
  <si>
    <t>Hirschman plug - male</t>
  </si>
  <si>
    <t>Motor Hood Protection Cap</t>
  </si>
  <si>
    <t>Operation Options</t>
  </si>
  <si>
    <t>Standard motorised &amp; hardwired</t>
  </si>
  <si>
    <t>Standard motorised RTS</t>
  </si>
  <si>
    <t>Manual crank operated</t>
  </si>
  <si>
    <t>RTS Controllers &amp; Sensors</t>
  </si>
  <si>
    <t>SITUO 1 RTS</t>
  </si>
  <si>
    <t>SITUO 5 RTS</t>
  </si>
  <si>
    <t>Somfy Sunis RB Sensor</t>
  </si>
  <si>
    <t>Heavy Duty System</t>
  </si>
  <si>
    <t>Links (each)</t>
  </si>
  <si>
    <t>Complete rack arms (per Lm)</t>
  </si>
  <si>
    <t>Slat (per Lm)</t>
  </si>
  <si>
    <t>add 10%</t>
  </si>
  <si>
    <t>Post Code:</t>
  </si>
  <si>
    <t xml:space="preserve">Country: </t>
  </si>
  <si>
    <t>96E Extruded flat blade</t>
  </si>
  <si>
    <t>155E Extruded flat Blade</t>
  </si>
  <si>
    <t>88E Extruded flat blade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</si>
</sst>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Franklin Gothic Book"/>
      <family val="2"/>
    </font>
    <font>
      <b/>
      <sz val="10"/>
      <color theme="1"/>
      <name val="Franklin Gothic Book"/>
      <family val="2"/>
    </font>
    <font>
      <b/>
      <sz val="9"/>
      <color theme="1"/>
      <name val="Franklin Gothic Book"/>
      <family val="2"/>
    </font>
    <font>
      <b/>
      <sz val="11"/>
      <color theme="0"/>
      <name val="Franklin Gothic Book"/>
      <family val="2"/>
    </font>
    <font>
      <sz val="9"/>
      <color theme="1"/>
      <name val="Franklin Gothic Book"/>
      <family val="2"/>
    </font>
    <font>
      <sz val="12"/>
      <color theme="0"/>
      <name val="Franklin Gothic Demi"/>
      <family val="2"/>
    </font>
    <font>
      <sz val="11"/>
      <color theme="1"/>
      <name val="Franklin Gothic Medium Cond"/>
      <family val="2"/>
    </font>
    <font>
      <sz val="10"/>
      <color theme="1"/>
      <name val="Franklin Gothic Demi"/>
      <family val="2"/>
    </font>
    <font>
      <sz val="10"/>
      <color theme="1"/>
      <name val="Franklin Gothic Demi Cond"/>
      <family val="2"/>
    </font>
    <font>
      <sz val="12"/>
      <color theme="1"/>
      <name val="Calibri"/>
      <family val="2"/>
      <scheme val="minor"/>
    </font>
    <font>
      <sz val="14"/>
      <color theme="0"/>
      <name val="Franklin Gothic Demi"/>
      <family val="2"/>
    </font>
    <font>
      <sz val="11"/>
      <color theme="0"/>
      <name val="Franklin Gothic Demi Cond"/>
      <family val="2"/>
    </font>
    <font>
      <sz val="11"/>
      <color theme="6" tint="-0.499984740745262"/>
      <name val="Franklin Gothic Medium Cond"/>
      <family val="2"/>
    </font>
    <font>
      <sz val="10"/>
      <color theme="6" tint="-0.499984740745262"/>
      <name val="Franklin Gothic Medium Cond"/>
      <family val="2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Franklin Gothic Demi"/>
      <family val="2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Franklin Gothic Demi"/>
      <family val="2"/>
    </font>
    <font>
      <sz val="8"/>
      <color theme="1"/>
      <name val="Franklin Gothic Book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rgb="FF395F2B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395F2B"/>
      </bottom>
      <diagonal/>
    </border>
    <border>
      <left/>
      <right style="thin">
        <color indexed="64"/>
      </right>
      <top/>
      <bottom style="thin">
        <color rgb="FF395F2B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5" fillId="0" borderId="0" xfId="0" applyFont="1" applyAlignment="1">
      <alignment vertical="top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/>
    <xf numFmtId="0" fontId="4" fillId="0" borderId="7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left" vertical="top" wrapText="1"/>
    </xf>
    <xf numFmtId="0" fontId="6" fillId="0" borderId="2" xfId="0" applyFont="1" applyBorder="1"/>
    <xf numFmtId="0" fontId="7" fillId="2" borderId="0" xfId="0" applyFont="1" applyFill="1" applyAlignment="1">
      <alignment vertical="center"/>
    </xf>
    <xf numFmtId="0" fontId="9" fillId="2" borderId="0" xfId="0" applyFont="1" applyFill="1"/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3" borderId="0" xfId="0" applyFill="1"/>
    <xf numFmtId="0" fontId="0" fillId="0" borderId="8" xfId="0" applyBorder="1"/>
    <xf numFmtId="0" fontId="15" fillId="3" borderId="0" xfId="0" applyFont="1" applyFill="1"/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/>
    <xf numFmtId="0" fontId="0" fillId="0" borderId="12" xfId="0" applyBorder="1"/>
    <xf numFmtId="0" fontId="0" fillId="0" borderId="13" xfId="0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164" fontId="4" fillId="0" borderId="9" xfId="1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6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5" fillId="0" borderId="11" xfId="0" applyFont="1" applyBorder="1" applyAlignment="1">
      <alignment horizontal="center" vertical="center"/>
    </xf>
    <xf numFmtId="0" fontId="26" fillId="0" borderId="17" xfId="0" applyFont="1" applyBorder="1"/>
    <xf numFmtId="0" fontId="0" fillId="0" borderId="22" xfId="0" applyBorder="1"/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/>
    </xf>
    <xf numFmtId="0" fontId="26" fillId="0" borderId="0" xfId="0" applyFont="1"/>
    <xf numFmtId="0" fontId="27" fillId="0" borderId="3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11" xfId="0" applyFont="1" applyBorder="1" applyAlignment="1" applyProtection="1">
      <alignment horizontal="center"/>
      <protection locked="0"/>
    </xf>
    <xf numFmtId="164" fontId="27" fillId="0" borderId="11" xfId="0" applyNumberFormat="1" applyFont="1" applyBorder="1" applyAlignment="1">
      <alignment horizontal="center"/>
    </xf>
    <xf numFmtId="166" fontId="27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27" fillId="0" borderId="3" xfId="0" applyFont="1" applyBorder="1" applyAlignment="1">
      <alignment horizontal="left" vertical="center"/>
    </xf>
    <xf numFmtId="0" fontId="27" fillId="0" borderId="11" xfId="0" applyFont="1" applyBorder="1" applyAlignment="1" applyProtection="1">
      <alignment horizontal="center" vertical="center"/>
      <protection locked="0"/>
    </xf>
    <xf numFmtId="166" fontId="28" fillId="0" borderId="11" xfId="0" applyNumberFormat="1" applyFont="1" applyBorder="1" applyAlignment="1">
      <alignment horizontal="center"/>
    </xf>
    <xf numFmtId="0" fontId="29" fillId="0" borderId="3" xfId="0" applyFont="1" applyBorder="1" applyAlignment="1">
      <alignment horizontal="left" vertical="center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166" fontId="27" fillId="0" borderId="0" xfId="0" applyNumberFormat="1" applyFont="1" applyAlignment="1">
      <alignment horizontal="center"/>
    </xf>
    <xf numFmtId="166" fontId="28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24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30" fillId="0" borderId="24" xfId="0" applyFont="1" applyBorder="1" applyAlignment="1" applyProtection="1">
      <alignment horizontal="center"/>
      <protection locked="0"/>
    </xf>
    <xf numFmtId="0" fontId="30" fillId="0" borderId="22" xfId="0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22" fillId="3" borderId="17" xfId="0" applyFont="1" applyFill="1" applyBorder="1"/>
    <xf numFmtId="0" fontId="22" fillId="3" borderId="0" xfId="0" applyFont="1" applyFill="1"/>
    <xf numFmtId="0" fontId="23" fillId="3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Protection="1">
      <protection locked="0"/>
    </xf>
    <xf numFmtId="164" fontId="27" fillId="0" borderId="0" xfId="0" applyNumberFormat="1" applyFont="1" applyAlignment="1">
      <alignment horizontal="center"/>
    </xf>
    <xf numFmtId="164" fontId="0" fillId="0" borderId="0" xfId="3" applyFont="1" applyBorder="1" applyAlignment="1" applyProtection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6" fillId="0" borderId="3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7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6" fillId="0" borderId="40" xfId="0" applyFont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40" xfId="0" applyFont="1" applyBorder="1" applyAlignment="1">
      <alignment horizontal="center" vertical="top"/>
    </xf>
    <xf numFmtId="0" fontId="6" fillId="0" borderId="41" xfId="0" applyFont="1" applyBorder="1" applyAlignment="1">
      <alignment horizontal="center" vertical="top"/>
    </xf>
    <xf numFmtId="0" fontId="27" fillId="0" borderId="6" xfId="0" applyFont="1" applyBorder="1" applyAlignment="1" applyProtection="1">
      <alignment horizontal="center"/>
      <protection locked="0"/>
    </xf>
    <xf numFmtId="166" fontId="27" fillId="0" borderId="6" xfId="1" applyNumberFormat="1" applyFont="1" applyFill="1" applyBorder="1"/>
    <xf numFmtId="0" fontId="27" fillId="0" borderId="3" xfId="0" applyFont="1" applyBorder="1"/>
    <xf numFmtId="166" fontId="27" fillId="0" borderId="6" xfId="1" applyNumberFormat="1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9" fillId="0" borderId="0" xfId="0" applyFont="1" applyAlignment="1" applyProtection="1">
      <alignment horizontal="center" vertical="center"/>
      <protection locked="0"/>
    </xf>
    <xf numFmtId="0" fontId="0" fillId="0" borderId="7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33" fillId="0" borderId="0" xfId="0" applyFont="1"/>
    <xf numFmtId="0" fontId="34" fillId="0" borderId="0" xfId="0" applyFont="1"/>
    <xf numFmtId="164" fontId="5" fillId="0" borderId="3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7" xfId="1" applyFont="1" applyFill="1" applyBorder="1" applyAlignment="1">
      <alignment horizontal="center" vertical="center"/>
    </xf>
    <xf numFmtId="164" fontId="4" fillId="0" borderId="2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9" fontId="19" fillId="0" borderId="9" xfId="2" applyFont="1" applyFill="1" applyBorder="1" applyAlignment="1">
      <alignment horizontal="center" vertical="center"/>
    </xf>
    <xf numFmtId="9" fontId="19" fillId="0" borderId="3" xfId="2" applyFont="1" applyFill="1" applyBorder="1" applyAlignment="1">
      <alignment horizontal="center" vertical="center"/>
    </xf>
    <xf numFmtId="9" fontId="19" fillId="0" borderId="21" xfId="2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38" xfId="0" applyFont="1" applyBorder="1" applyAlignment="1">
      <alignment horizontal="center" vertical="top"/>
    </xf>
    <xf numFmtId="0" fontId="6" fillId="0" borderId="40" xfId="0" applyFont="1" applyBorder="1" applyAlignment="1">
      <alignment horizontal="center" vertical="top"/>
    </xf>
    <xf numFmtId="0" fontId="6" fillId="0" borderId="42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/>
    </xf>
    <xf numFmtId="0" fontId="16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164" fontId="0" fillId="0" borderId="9" xfId="0" applyNumberFormat="1" applyBorder="1"/>
    <xf numFmtId="164" fontId="0" fillId="0" borderId="6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0" fontId="0" fillId="0" borderId="2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9" fontId="0" fillId="0" borderId="9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6" fillId="0" borderId="11" xfId="0" applyFon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4" fillId="3" borderId="0" xfId="0" applyFont="1" applyFill="1" applyAlignment="1">
      <alignment horizontal="right" vertical="center"/>
    </xf>
    <xf numFmtId="0" fontId="24" fillId="3" borderId="18" xfId="0" applyFont="1" applyFill="1" applyBorder="1" applyAlignment="1">
      <alignment horizontal="right" vertical="center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5" fillId="0" borderId="11" xfId="0" applyFont="1" applyBorder="1" applyAlignment="1">
      <alignment vertical="center"/>
    </xf>
  </cellXfs>
  <cellStyles count="4">
    <cellStyle name="Currency" xfId="1" builtinId="4"/>
    <cellStyle name="Currency 2" xfId="3" xr:uid="{F388421B-7163-46B2-8927-58DC31A2A328}"/>
    <cellStyle name="Normal" xfId="0" builtinId="0"/>
    <cellStyle name="Per cent" xfId="2" builtinId="5"/>
  </cellStyles>
  <dxfs count="0"/>
  <tableStyles count="0" defaultTableStyle="TableStyleMedium9" defaultPivotStyle="PivotStyleLight16"/>
  <colors>
    <mruColors>
      <color rgb="FF395F2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13" Type="http://schemas.openxmlformats.org/officeDocument/2006/relationships/image" Target="../media/image13.png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2.png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png"/><Relationship Id="rId11" Type="http://schemas.openxmlformats.org/officeDocument/2006/relationships/image" Target="../media/image11.emf"/><Relationship Id="rId5" Type="http://schemas.openxmlformats.org/officeDocument/2006/relationships/image" Target="../media/image6.png"/><Relationship Id="rId10" Type="http://schemas.openxmlformats.org/officeDocument/2006/relationships/image" Target="../media/image10.emf"/><Relationship Id="rId4" Type="http://schemas.openxmlformats.org/officeDocument/2006/relationships/image" Target="../media/image5.emf"/><Relationship Id="rId9" Type="http://schemas.openxmlformats.org/officeDocument/2006/relationships/image" Target="../media/image9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934246</xdr:colOff>
      <xdr:row>0</xdr:row>
      <xdr:rowOff>0</xdr:rowOff>
    </xdr:from>
    <xdr:to>
      <xdr:col>19</xdr:col>
      <xdr:colOff>904874</xdr:colOff>
      <xdr:row>0</xdr:row>
      <xdr:rowOff>257502</xdr:rowOff>
    </xdr:to>
    <xdr:pic>
      <xdr:nvPicPr>
        <xdr:cNvPr id="5" name="Picture 4" descr="horiso logo cmyk R Nov. 2009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88646" y="0"/>
          <a:ext cx="970753" cy="25750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0</xdr:row>
          <xdr:rowOff>25400</xdr:rowOff>
        </xdr:from>
        <xdr:to>
          <xdr:col>2</xdr:col>
          <xdr:colOff>292100</xdr:colOff>
          <xdr:row>0</xdr:row>
          <xdr:rowOff>215900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38100</xdr:rowOff>
        </xdr:from>
        <xdr:to>
          <xdr:col>3</xdr:col>
          <xdr:colOff>254000</xdr:colOff>
          <xdr:row>0</xdr:row>
          <xdr:rowOff>215900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180975</xdr:rowOff>
    </xdr:from>
    <xdr:to>
      <xdr:col>3</xdr:col>
      <xdr:colOff>285750</xdr:colOff>
      <xdr:row>10</xdr:row>
      <xdr:rowOff>72137</xdr:rowOff>
    </xdr:to>
    <xdr:pic>
      <xdr:nvPicPr>
        <xdr:cNvPr id="2064" name="Picture 16">
          <a:extLst>
            <a:ext uri="{FF2B5EF4-FFF2-40B4-BE49-F238E27FC236}">
              <a16:creationId xmlns:a16="http://schemas.microsoft.com/office/drawing/2014/main" id="{00000000-0008-0000-02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533525"/>
          <a:ext cx="1438275" cy="462662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419100</xdr:colOff>
      <xdr:row>4</xdr:row>
      <xdr:rowOff>104775</xdr:rowOff>
    </xdr:from>
    <xdr:to>
      <xdr:col>5</xdr:col>
      <xdr:colOff>333375</xdr:colOff>
      <xdr:row>10</xdr:row>
      <xdr:rowOff>57150</xdr:rowOff>
    </xdr:to>
    <xdr:pic>
      <xdr:nvPicPr>
        <xdr:cNvPr id="2066" name="Picture 18">
          <a:extLst>
            <a:ext uri="{FF2B5EF4-FFF2-40B4-BE49-F238E27FC236}">
              <a16:creationId xmlns:a16="http://schemas.microsoft.com/office/drawing/2014/main" id="{00000000-0008-0000-02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38300" y="876300"/>
          <a:ext cx="1133475" cy="11049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85725</xdr:colOff>
      <xdr:row>4</xdr:row>
      <xdr:rowOff>114300</xdr:rowOff>
    </xdr:from>
    <xdr:to>
      <xdr:col>7</xdr:col>
      <xdr:colOff>228600</xdr:colOff>
      <xdr:row>10</xdr:row>
      <xdr:rowOff>57150</xdr:rowOff>
    </xdr:to>
    <xdr:pic>
      <xdr:nvPicPr>
        <xdr:cNvPr id="2067" name="Picture 19">
          <a:extLst>
            <a:ext uri="{FF2B5EF4-FFF2-40B4-BE49-F238E27FC236}">
              <a16:creationId xmlns:a16="http://schemas.microsoft.com/office/drawing/2014/main" id="{00000000-0008-0000-02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33725" y="885825"/>
          <a:ext cx="752475" cy="10953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342900</xdr:colOff>
      <xdr:row>11</xdr:row>
      <xdr:rowOff>200024</xdr:rowOff>
    </xdr:from>
    <xdr:to>
      <xdr:col>7</xdr:col>
      <xdr:colOff>533400</xdr:colOff>
      <xdr:row>17</xdr:row>
      <xdr:rowOff>80180</xdr:rowOff>
    </xdr:to>
    <xdr:pic>
      <xdr:nvPicPr>
        <xdr:cNvPr id="2073" name="Picture 25">
          <a:extLst>
            <a:ext uri="{FF2B5EF4-FFF2-40B4-BE49-F238E27FC236}">
              <a16:creationId xmlns:a16="http://schemas.microsoft.com/office/drawing/2014/main" id="{00000000-0008-0000-02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00" y="2314574"/>
          <a:ext cx="3238500" cy="10517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367393</xdr:colOff>
      <xdr:row>20</xdr:row>
      <xdr:rowOff>1666</xdr:rowOff>
    </xdr:from>
    <xdr:to>
      <xdr:col>8</xdr:col>
      <xdr:colOff>6804</xdr:colOff>
      <xdr:row>24</xdr:row>
      <xdr:rowOff>163286</xdr:rowOff>
    </xdr:to>
    <xdr:pic>
      <xdr:nvPicPr>
        <xdr:cNvPr id="2078" name="Picture 30">
          <a:extLst>
            <a:ext uri="{FF2B5EF4-FFF2-40B4-BE49-F238E27FC236}">
              <a16:creationId xmlns:a16="http://schemas.microsoft.com/office/drawing/2014/main" id="{00000000-0008-0000-02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7393" y="4002166"/>
          <a:ext cx="4680857" cy="9236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13919</xdr:colOff>
      <xdr:row>27</xdr:row>
      <xdr:rowOff>76200</xdr:rowOff>
    </xdr:from>
    <xdr:to>
      <xdr:col>7</xdr:col>
      <xdr:colOff>576630</xdr:colOff>
      <xdr:row>32</xdr:row>
      <xdr:rowOff>28576</xdr:rowOff>
    </xdr:to>
    <xdr:pic>
      <xdr:nvPicPr>
        <xdr:cNvPr id="2084" name="Picture 36">
          <a:extLst>
            <a:ext uri="{FF2B5EF4-FFF2-40B4-BE49-F238E27FC236}">
              <a16:creationId xmlns:a16="http://schemas.microsoft.com/office/drawing/2014/main" id="{00000000-0008-0000-0200-00002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47469" y="5429250"/>
          <a:ext cx="3191611" cy="9429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246337</xdr:colOff>
      <xdr:row>35</xdr:row>
      <xdr:rowOff>9525</xdr:rowOff>
    </xdr:from>
    <xdr:to>
      <xdr:col>8</xdr:col>
      <xdr:colOff>171451</xdr:colOff>
      <xdr:row>38</xdr:row>
      <xdr:rowOff>123825</xdr:rowOff>
    </xdr:to>
    <xdr:pic>
      <xdr:nvPicPr>
        <xdr:cNvPr id="2085" name="Picture 37">
          <a:extLst>
            <a:ext uri="{FF2B5EF4-FFF2-40B4-BE49-F238E27FC236}">
              <a16:creationId xmlns:a16="http://schemas.microsoft.com/office/drawing/2014/main" id="{00000000-0008-0000-0200-00002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22662" y="6753225"/>
          <a:ext cx="3868464" cy="6858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333375</xdr:colOff>
      <xdr:row>11</xdr:row>
      <xdr:rowOff>161925</xdr:rowOff>
    </xdr:from>
    <xdr:to>
      <xdr:col>16</xdr:col>
      <xdr:colOff>523875</xdr:colOff>
      <xdr:row>17</xdr:row>
      <xdr:rowOff>42081</xdr:rowOff>
    </xdr:to>
    <xdr:pic>
      <xdr:nvPicPr>
        <xdr:cNvPr id="19" name="Picture 25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62625" y="2276475"/>
          <a:ext cx="3238500" cy="1051731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637807</xdr:colOff>
      <xdr:row>27</xdr:row>
      <xdr:rowOff>76200</xdr:rowOff>
    </xdr:from>
    <xdr:to>
      <xdr:col>16</xdr:col>
      <xdr:colOff>543293</xdr:colOff>
      <xdr:row>32</xdr:row>
      <xdr:rowOff>28576</xdr:rowOff>
    </xdr:to>
    <xdr:pic>
      <xdr:nvPicPr>
        <xdr:cNvPr id="21" name="Picture 36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5257" y="5429250"/>
          <a:ext cx="3191611" cy="942976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266700</xdr:colOff>
      <xdr:row>34</xdr:row>
      <xdr:rowOff>180975</xdr:rowOff>
    </xdr:from>
    <xdr:to>
      <xdr:col>17</xdr:col>
      <xdr:colOff>191814</xdr:colOff>
      <xdr:row>38</xdr:row>
      <xdr:rowOff>95250</xdr:rowOff>
    </xdr:to>
    <xdr:pic>
      <xdr:nvPicPr>
        <xdr:cNvPr id="22" name="Picture 37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34150" y="6724650"/>
          <a:ext cx="3868464" cy="68580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581027</xdr:colOff>
      <xdr:row>0</xdr:row>
      <xdr:rowOff>0</xdr:rowOff>
    </xdr:from>
    <xdr:to>
      <xdr:col>16</xdr:col>
      <xdr:colOff>419101</xdr:colOff>
      <xdr:row>0</xdr:row>
      <xdr:rowOff>293942</xdr:rowOff>
    </xdr:to>
    <xdr:pic>
      <xdr:nvPicPr>
        <xdr:cNvPr id="26" name="Picture 25" descr="horiso logo cmyk R Nov. 2009.jp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820152" y="0"/>
          <a:ext cx="1152524" cy="293942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8</xdr:row>
      <xdr:rowOff>104775</xdr:rowOff>
    </xdr:from>
    <xdr:to>
      <xdr:col>12</xdr:col>
      <xdr:colOff>187778</xdr:colOff>
      <xdr:row>10</xdr:row>
      <xdr:rowOff>104775</xdr:rowOff>
    </xdr:to>
    <xdr:pic>
      <xdr:nvPicPr>
        <xdr:cNvPr id="2107" name="Picture 59">
          <a:extLst>
            <a:ext uri="{FF2B5EF4-FFF2-40B4-BE49-F238E27FC236}">
              <a16:creationId xmlns:a16="http://schemas.microsoft.com/office/drawing/2014/main" id="{00000000-0008-0000-02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686425" y="1790700"/>
          <a:ext cx="1426028" cy="381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371475</xdr:colOff>
      <xdr:row>4</xdr:row>
      <xdr:rowOff>133351</xdr:rowOff>
    </xdr:from>
    <xdr:to>
      <xdr:col>14</xdr:col>
      <xdr:colOff>381000</xdr:colOff>
      <xdr:row>10</xdr:row>
      <xdr:rowOff>121184</xdr:rowOff>
    </xdr:to>
    <xdr:pic>
      <xdr:nvPicPr>
        <xdr:cNvPr id="2108" name="Picture 60">
          <a:extLst>
            <a:ext uri="{FF2B5EF4-FFF2-40B4-BE49-F238E27FC236}">
              <a16:creationId xmlns:a16="http://schemas.microsoft.com/office/drawing/2014/main" id="{00000000-0008-0000-02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296150" y="1047751"/>
          <a:ext cx="1323975" cy="1140358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171450</xdr:colOff>
      <xdr:row>4</xdr:row>
      <xdr:rowOff>152399</xdr:rowOff>
    </xdr:from>
    <xdr:to>
      <xdr:col>16</xdr:col>
      <xdr:colOff>228600</xdr:colOff>
      <xdr:row>10</xdr:row>
      <xdr:rowOff>76199</xdr:rowOff>
    </xdr:to>
    <xdr:pic>
      <xdr:nvPicPr>
        <xdr:cNvPr id="2109" name="Picture 61">
          <a:extLst>
            <a:ext uri="{FF2B5EF4-FFF2-40B4-BE49-F238E27FC236}">
              <a16:creationId xmlns:a16="http://schemas.microsoft.com/office/drawing/2014/main" id="{00000000-0008-0000-02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067800" y="1066799"/>
          <a:ext cx="714375" cy="10763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285750</xdr:colOff>
      <xdr:row>20</xdr:row>
      <xdr:rowOff>4292</xdr:rowOff>
    </xdr:from>
    <xdr:to>
      <xdr:col>17</xdr:col>
      <xdr:colOff>34017</xdr:colOff>
      <xdr:row>25</xdr:row>
      <xdr:rowOff>0</xdr:rowOff>
    </xdr:to>
    <xdr:pic>
      <xdr:nvPicPr>
        <xdr:cNvPr id="2110" name="Picture 62">
          <a:extLst>
            <a:ext uri="{FF2B5EF4-FFF2-40B4-BE49-F238E27FC236}">
              <a16:creationId xmlns:a16="http://schemas.microsoft.com/office/drawing/2014/main" id="{00000000-0008-0000-0200-00003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19750" y="4004792"/>
          <a:ext cx="4660446" cy="948208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2</xdr:row>
          <xdr:rowOff>63500</xdr:rowOff>
        </xdr:from>
        <xdr:to>
          <xdr:col>2</xdr:col>
          <xdr:colOff>254000</xdr:colOff>
          <xdr:row>3</xdr:row>
          <xdr:rowOff>114300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   75E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</xdr:row>
          <xdr:rowOff>63500</xdr:rowOff>
        </xdr:from>
        <xdr:to>
          <xdr:col>6</xdr:col>
          <xdr:colOff>215900</xdr:colOff>
          <xdr:row>3</xdr:row>
          <xdr:rowOff>101600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   145E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330200</xdr:colOff>
          <xdr:row>2</xdr:row>
          <xdr:rowOff>63500</xdr:rowOff>
        </xdr:from>
        <xdr:to>
          <xdr:col>7</xdr:col>
          <xdr:colOff>393700</xdr:colOff>
          <xdr:row>3</xdr:row>
          <xdr:rowOff>88900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   155E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63500</xdr:rowOff>
        </xdr:from>
        <xdr:to>
          <xdr:col>11</xdr:col>
          <xdr:colOff>101600</xdr:colOff>
          <xdr:row>3</xdr:row>
          <xdr:rowOff>101600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   75E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406400</xdr:colOff>
          <xdr:row>2</xdr:row>
          <xdr:rowOff>63500</xdr:rowOff>
        </xdr:from>
        <xdr:to>
          <xdr:col>12</xdr:col>
          <xdr:colOff>342900</xdr:colOff>
          <xdr:row>3</xdr:row>
          <xdr:rowOff>88900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   88E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</xdr:row>
          <xdr:rowOff>63500</xdr:rowOff>
        </xdr:from>
        <xdr:to>
          <xdr:col>15</xdr:col>
          <xdr:colOff>228600</xdr:colOff>
          <xdr:row>3</xdr:row>
          <xdr:rowOff>101600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   145E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342900</xdr:colOff>
          <xdr:row>2</xdr:row>
          <xdr:rowOff>50800</xdr:rowOff>
        </xdr:from>
        <xdr:to>
          <xdr:col>16</xdr:col>
          <xdr:colOff>342900</xdr:colOff>
          <xdr:row>3</xdr:row>
          <xdr:rowOff>101600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   155E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5</xdr:row>
          <xdr:rowOff>139700</xdr:rowOff>
        </xdr:from>
        <xdr:to>
          <xdr:col>1</xdr:col>
          <xdr:colOff>342900</xdr:colOff>
          <xdr:row>7</xdr:row>
          <xdr:rowOff>12700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4</xdr:row>
          <xdr:rowOff>63500</xdr:rowOff>
        </xdr:from>
        <xdr:to>
          <xdr:col>6</xdr:col>
          <xdr:colOff>50800</xdr:colOff>
          <xdr:row>5</xdr:row>
          <xdr:rowOff>88900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</xdr:row>
          <xdr:rowOff>63500</xdr:rowOff>
        </xdr:from>
        <xdr:to>
          <xdr:col>8</xdr:col>
          <xdr:colOff>38100</xdr:colOff>
          <xdr:row>5</xdr:row>
          <xdr:rowOff>76200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12</xdr:row>
          <xdr:rowOff>139700</xdr:rowOff>
        </xdr:from>
        <xdr:to>
          <xdr:col>2</xdr:col>
          <xdr:colOff>215900</xdr:colOff>
          <xdr:row>14</xdr:row>
          <xdr:rowOff>12700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14</xdr:row>
          <xdr:rowOff>139700</xdr:rowOff>
        </xdr:from>
        <xdr:to>
          <xdr:col>2</xdr:col>
          <xdr:colOff>215900</xdr:colOff>
          <xdr:row>16</xdr:row>
          <xdr:rowOff>12700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444500</xdr:colOff>
          <xdr:row>18</xdr:row>
          <xdr:rowOff>152400</xdr:rowOff>
        </xdr:from>
        <xdr:to>
          <xdr:col>2</xdr:col>
          <xdr:colOff>190500</xdr:colOff>
          <xdr:row>20</xdr:row>
          <xdr:rowOff>12700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18</xdr:row>
          <xdr:rowOff>152400</xdr:rowOff>
        </xdr:from>
        <xdr:to>
          <xdr:col>3</xdr:col>
          <xdr:colOff>469900</xdr:colOff>
          <xdr:row>20</xdr:row>
          <xdr:rowOff>12700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18</xdr:row>
          <xdr:rowOff>152400</xdr:rowOff>
        </xdr:from>
        <xdr:to>
          <xdr:col>5</xdr:col>
          <xdr:colOff>317500</xdr:colOff>
          <xdr:row>20</xdr:row>
          <xdr:rowOff>12700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368300</xdr:colOff>
          <xdr:row>18</xdr:row>
          <xdr:rowOff>152400</xdr:rowOff>
        </xdr:from>
        <xdr:to>
          <xdr:col>7</xdr:col>
          <xdr:colOff>139700</xdr:colOff>
          <xdr:row>20</xdr:row>
          <xdr:rowOff>12700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28</xdr:row>
          <xdr:rowOff>152400</xdr:rowOff>
        </xdr:from>
        <xdr:to>
          <xdr:col>1</xdr:col>
          <xdr:colOff>355600</xdr:colOff>
          <xdr:row>30</xdr:row>
          <xdr:rowOff>12700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30</xdr:row>
          <xdr:rowOff>139700</xdr:rowOff>
        </xdr:from>
        <xdr:to>
          <xdr:col>1</xdr:col>
          <xdr:colOff>355600</xdr:colOff>
          <xdr:row>32</xdr:row>
          <xdr:rowOff>12700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152400</xdr:rowOff>
        </xdr:from>
        <xdr:to>
          <xdr:col>2</xdr:col>
          <xdr:colOff>368300</xdr:colOff>
          <xdr:row>30</xdr:row>
          <xdr:rowOff>12700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30</xdr:row>
          <xdr:rowOff>139700</xdr:rowOff>
        </xdr:from>
        <xdr:to>
          <xdr:col>2</xdr:col>
          <xdr:colOff>368300</xdr:colOff>
          <xdr:row>32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12</xdr:row>
          <xdr:rowOff>139700</xdr:rowOff>
        </xdr:from>
        <xdr:to>
          <xdr:col>11</xdr:col>
          <xdr:colOff>215900</xdr:colOff>
          <xdr:row>14</xdr:row>
          <xdr:rowOff>12700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14</xdr:row>
          <xdr:rowOff>139700</xdr:rowOff>
        </xdr:from>
        <xdr:to>
          <xdr:col>11</xdr:col>
          <xdr:colOff>215900</xdr:colOff>
          <xdr:row>16</xdr:row>
          <xdr:rowOff>12700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444500</xdr:colOff>
          <xdr:row>18</xdr:row>
          <xdr:rowOff>152400</xdr:rowOff>
        </xdr:from>
        <xdr:to>
          <xdr:col>11</xdr:col>
          <xdr:colOff>190500</xdr:colOff>
          <xdr:row>20</xdr:row>
          <xdr:rowOff>12700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215900</xdr:colOff>
          <xdr:row>18</xdr:row>
          <xdr:rowOff>152400</xdr:rowOff>
        </xdr:from>
        <xdr:to>
          <xdr:col>12</xdr:col>
          <xdr:colOff>469900</xdr:colOff>
          <xdr:row>20</xdr:row>
          <xdr:rowOff>12700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63500</xdr:colOff>
          <xdr:row>18</xdr:row>
          <xdr:rowOff>152400</xdr:rowOff>
        </xdr:from>
        <xdr:to>
          <xdr:col>14</xdr:col>
          <xdr:colOff>317500</xdr:colOff>
          <xdr:row>20</xdr:row>
          <xdr:rowOff>12700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368300</xdr:colOff>
          <xdr:row>18</xdr:row>
          <xdr:rowOff>152400</xdr:rowOff>
        </xdr:from>
        <xdr:to>
          <xdr:col>16</xdr:col>
          <xdr:colOff>139700</xdr:colOff>
          <xdr:row>20</xdr:row>
          <xdr:rowOff>12700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28</xdr:row>
          <xdr:rowOff>152400</xdr:rowOff>
        </xdr:from>
        <xdr:to>
          <xdr:col>10</xdr:col>
          <xdr:colOff>355600</xdr:colOff>
          <xdr:row>30</xdr:row>
          <xdr:rowOff>12700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30</xdr:row>
          <xdr:rowOff>139700</xdr:rowOff>
        </xdr:from>
        <xdr:to>
          <xdr:col>10</xdr:col>
          <xdr:colOff>355600</xdr:colOff>
          <xdr:row>32</xdr:row>
          <xdr:rowOff>12700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28</xdr:row>
          <xdr:rowOff>152400</xdr:rowOff>
        </xdr:from>
        <xdr:to>
          <xdr:col>11</xdr:col>
          <xdr:colOff>368300</xdr:colOff>
          <xdr:row>30</xdr:row>
          <xdr:rowOff>12700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30</xdr:row>
          <xdr:rowOff>139700</xdr:rowOff>
        </xdr:from>
        <xdr:to>
          <xdr:col>11</xdr:col>
          <xdr:colOff>368300</xdr:colOff>
          <xdr:row>32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5</xdr:row>
          <xdr:rowOff>139700</xdr:rowOff>
        </xdr:from>
        <xdr:to>
          <xdr:col>10</xdr:col>
          <xdr:colOff>317500</xdr:colOff>
          <xdr:row>7</xdr:row>
          <xdr:rowOff>12700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4</xdr:row>
          <xdr:rowOff>76200</xdr:rowOff>
        </xdr:from>
        <xdr:to>
          <xdr:col>15</xdr:col>
          <xdr:colOff>63500</xdr:colOff>
          <xdr:row>5</xdr:row>
          <xdr:rowOff>101600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292100</xdr:colOff>
          <xdr:row>4</xdr:row>
          <xdr:rowOff>88900</xdr:rowOff>
        </xdr:from>
        <xdr:to>
          <xdr:col>17</xdr:col>
          <xdr:colOff>50800</xdr:colOff>
          <xdr:row>5</xdr:row>
          <xdr:rowOff>101600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406400</xdr:colOff>
          <xdr:row>2</xdr:row>
          <xdr:rowOff>50800</xdr:rowOff>
        </xdr:from>
        <xdr:to>
          <xdr:col>3</xdr:col>
          <xdr:colOff>444500</xdr:colOff>
          <xdr:row>3</xdr:row>
          <xdr:rowOff>101600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   88E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557377</xdr:colOff>
      <xdr:row>29</xdr:row>
      <xdr:rowOff>0</xdr:rowOff>
    </xdr:from>
    <xdr:to>
      <xdr:col>8</xdr:col>
      <xdr:colOff>293090</xdr:colOff>
      <xdr:row>31</xdr:row>
      <xdr:rowOff>94012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7528" y="5542565"/>
          <a:ext cx="392609" cy="4840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</xdr:row>
          <xdr:rowOff>63500</xdr:rowOff>
        </xdr:from>
        <xdr:to>
          <xdr:col>14</xdr:col>
          <xdr:colOff>12700</xdr:colOff>
          <xdr:row>3</xdr:row>
          <xdr:rowOff>88900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   96E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</xdr:row>
          <xdr:rowOff>63500</xdr:rowOff>
        </xdr:from>
        <xdr:to>
          <xdr:col>5</xdr:col>
          <xdr:colOff>12700</xdr:colOff>
          <xdr:row>3</xdr:row>
          <xdr:rowOff>88900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2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   96E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108692</xdr:colOff>
      <xdr:row>0</xdr:row>
      <xdr:rowOff>57150</xdr:rowOff>
    </xdr:from>
    <xdr:to>
      <xdr:col>23</xdr:col>
      <xdr:colOff>563348</xdr:colOff>
      <xdr:row>1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72367" y="57150"/>
          <a:ext cx="1064256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50"/>
    <pageSetUpPr fitToPage="1"/>
  </sheetPr>
  <dimension ref="A1:V41"/>
  <sheetViews>
    <sheetView tabSelected="1" showRuler="0" zoomScale="120" zoomScaleNormal="120" zoomScalePageLayoutView="60" workbookViewId="0">
      <selection activeCell="P4" sqref="P4:Q4"/>
    </sheetView>
  </sheetViews>
  <sheetFormatPr baseColWidth="10" defaultColWidth="8.83203125" defaultRowHeight="15" x14ac:dyDescent="0.2"/>
  <cols>
    <col min="1" max="1" width="2.83203125" customWidth="1"/>
    <col min="2" max="2" width="8.33203125" customWidth="1"/>
    <col min="3" max="3" width="12.5" customWidth="1"/>
    <col min="4" max="4" width="5.5" customWidth="1"/>
    <col min="5" max="5" width="8" customWidth="1"/>
    <col min="6" max="6" width="14.5" customWidth="1"/>
    <col min="7" max="7" width="24" bestFit="1" customWidth="1"/>
    <col min="8" max="9" width="14.5" customWidth="1"/>
    <col min="10" max="10" width="12.5" customWidth="1"/>
    <col min="11" max="13" width="16.1640625" customWidth="1"/>
    <col min="14" max="14" width="17.83203125" customWidth="1"/>
    <col min="15" max="15" width="17.5" customWidth="1"/>
    <col min="16" max="16" width="16" customWidth="1"/>
    <col min="17" max="18" width="12.83203125" customWidth="1"/>
    <col min="19" max="19" width="15" customWidth="1"/>
    <col min="20" max="20" width="13.5" customWidth="1"/>
    <col min="21" max="21" width="5" customWidth="1"/>
    <col min="22" max="22" width="1.1640625" customWidth="1"/>
  </cols>
  <sheetData>
    <row r="1" spans="1:21" ht="23.25" customHeight="1" x14ac:dyDescent="0.25">
      <c r="C1" s="117" t="s">
        <v>114</v>
      </c>
      <c r="D1" s="36" t="s">
        <v>113</v>
      </c>
      <c r="E1" s="35"/>
      <c r="S1" s="160"/>
      <c r="T1" s="160"/>
      <c r="U1" s="160"/>
    </row>
    <row r="2" spans="1:21" ht="24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20"/>
      <c r="L2" s="20"/>
      <c r="M2" s="20"/>
      <c r="N2" s="20"/>
      <c r="O2" s="20"/>
      <c r="P2" s="20"/>
      <c r="Q2" s="168" t="s">
        <v>126</v>
      </c>
      <c r="R2" s="168"/>
      <c r="S2" s="168"/>
      <c r="T2" s="168"/>
      <c r="U2" s="169"/>
    </row>
    <row r="3" spans="1:21" s="1" customFormat="1" ht="30.75" customHeight="1" x14ac:dyDescent="0.2">
      <c r="A3" s="170" t="s">
        <v>117</v>
      </c>
      <c r="B3" s="171"/>
      <c r="C3" s="172"/>
      <c r="D3" s="173"/>
      <c r="E3" s="173"/>
      <c r="F3" s="174"/>
      <c r="G3" s="40" t="s">
        <v>61</v>
      </c>
      <c r="H3" s="153"/>
      <c r="I3" s="154"/>
      <c r="J3" s="154"/>
      <c r="K3" s="154"/>
      <c r="L3" s="154"/>
      <c r="M3" s="154"/>
      <c r="N3" s="154"/>
      <c r="O3" s="154"/>
      <c r="P3" s="179"/>
      <c r="Q3" s="37" t="s">
        <v>59</v>
      </c>
      <c r="R3" s="141"/>
      <c r="S3" s="142"/>
      <c r="T3" s="142"/>
      <c r="U3" s="143"/>
    </row>
    <row r="4" spans="1:21" s="1" customFormat="1" ht="30.75" customHeight="1" x14ac:dyDescent="0.2">
      <c r="A4" s="182" t="s">
        <v>56</v>
      </c>
      <c r="B4" s="182"/>
      <c r="C4" s="153"/>
      <c r="D4" s="154"/>
      <c r="E4" s="154"/>
      <c r="F4" s="154"/>
      <c r="G4" s="41" t="s">
        <v>57</v>
      </c>
      <c r="H4" s="153"/>
      <c r="I4" s="154"/>
      <c r="J4" s="154"/>
      <c r="K4" s="154"/>
      <c r="L4" s="154"/>
      <c r="M4" s="154"/>
      <c r="N4" s="154"/>
      <c r="O4" s="42" t="s">
        <v>62</v>
      </c>
      <c r="P4" s="217"/>
      <c r="Q4" s="134"/>
      <c r="R4" s="221" t="s">
        <v>161</v>
      </c>
      <c r="S4" s="134"/>
      <c r="T4" s="134"/>
      <c r="U4" s="218"/>
    </row>
    <row r="5" spans="1:21" s="1" customFormat="1" ht="30.75" customHeight="1" thickBot="1" x14ac:dyDescent="0.25">
      <c r="A5" s="180" t="s">
        <v>118</v>
      </c>
      <c r="B5" s="181"/>
      <c r="C5" s="175"/>
      <c r="D5" s="176"/>
      <c r="E5" s="177"/>
      <c r="F5" s="178"/>
      <c r="G5" s="105" t="s">
        <v>58</v>
      </c>
      <c r="H5" s="183"/>
      <c r="I5" s="178"/>
      <c r="J5" s="106" t="s">
        <v>63</v>
      </c>
      <c r="K5" s="144"/>
      <c r="L5" s="145"/>
      <c r="M5" s="106" t="s">
        <v>64</v>
      </c>
      <c r="N5" s="107"/>
      <c r="O5" s="106" t="s">
        <v>65</v>
      </c>
      <c r="P5" s="219"/>
      <c r="Q5" s="220"/>
      <c r="R5" s="107" t="s">
        <v>162</v>
      </c>
      <c r="S5" s="144"/>
      <c r="T5" s="145"/>
      <c r="U5" s="146"/>
    </row>
    <row r="6" spans="1:21" s="1" customFormat="1" ht="13.5" customHeight="1" thickBot="1" x14ac:dyDescent="0.25">
      <c r="A6" s="109"/>
      <c r="B6" s="109"/>
      <c r="C6" s="110"/>
      <c r="D6" s="110"/>
      <c r="E6" s="110"/>
      <c r="F6" s="110"/>
      <c r="G6" s="111"/>
      <c r="H6" s="110"/>
      <c r="I6" s="110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08"/>
    </row>
    <row r="7" spans="1:21" hidden="1" x14ac:dyDescent="0.2"/>
    <row r="8" spans="1:21" s="2" customFormat="1" ht="24" customHeight="1" thickBot="1" x14ac:dyDescent="0.25">
      <c r="A8" s="147" t="s">
        <v>3</v>
      </c>
      <c r="B8" s="148"/>
      <c r="C8" s="120" t="s">
        <v>4</v>
      </c>
      <c r="D8" s="121" t="s">
        <v>5</v>
      </c>
      <c r="E8" s="149" t="s">
        <v>6</v>
      </c>
      <c r="F8" s="150"/>
      <c r="G8" s="122" t="s">
        <v>55</v>
      </c>
      <c r="H8" s="121" t="s">
        <v>7</v>
      </c>
      <c r="I8" s="121" t="s">
        <v>8</v>
      </c>
      <c r="J8" s="121" t="s">
        <v>9</v>
      </c>
      <c r="K8" s="121" t="s">
        <v>10</v>
      </c>
      <c r="L8" s="119" t="s">
        <v>123</v>
      </c>
      <c r="M8" s="118" t="s">
        <v>119</v>
      </c>
      <c r="N8" s="121" t="s">
        <v>11</v>
      </c>
      <c r="O8" s="121" t="s">
        <v>12</v>
      </c>
      <c r="P8" s="121" t="s">
        <v>13</v>
      </c>
      <c r="Q8" s="121" t="s">
        <v>28</v>
      </c>
      <c r="R8" s="118" t="s">
        <v>104</v>
      </c>
      <c r="S8" s="149" t="s">
        <v>29</v>
      </c>
      <c r="T8" s="184"/>
      <c r="U8" s="184"/>
    </row>
    <row r="9" spans="1:21" s="8" customFormat="1" ht="29.25" customHeight="1" x14ac:dyDescent="0.2">
      <c r="A9" s="151"/>
      <c r="B9" s="152"/>
      <c r="C9" s="112"/>
      <c r="D9" s="15"/>
      <c r="E9" s="138"/>
      <c r="F9" s="139"/>
      <c r="G9" s="113"/>
      <c r="H9" s="15"/>
      <c r="I9" s="15"/>
      <c r="J9" s="15"/>
      <c r="K9" s="15"/>
      <c r="L9" s="15"/>
      <c r="M9" s="15"/>
      <c r="N9" s="15"/>
      <c r="O9" s="15"/>
      <c r="P9" s="15"/>
      <c r="Q9" s="114"/>
      <c r="R9" s="38">
        <f>Q9-(Q9*R3)</f>
        <v>0</v>
      </c>
      <c r="S9" s="136">
        <f t="shared" ref="S9:S12" si="0">R9*D9</f>
        <v>0</v>
      </c>
      <c r="T9" s="137"/>
      <c r="U9" s="137"/>
    </row>
    <row r="10" spans="1:21" s="8" customFormat="1" ht="29.25" customHeight="1" x14ac:dyDescent="0.2">
      <c r="A10" s="134"/>
      <c r="B10" s="135"/>
      <c r="C10" s="24"/>
      <c r="D10" s="15"/>
      <c r="E10" s="138"/>
      <c r="F10" s="139"/>
      <c r="G10" s="113"/>
      <c r="H10" s="15"/>
      <c r="I10" s="15"/>
      <c r="J10" s="15"/>
      <c r="K10" s="15"/>
      <c r="L10" s="15"/>
      <c r="M10" s="15"/>
      <c r="N10" s="15"/>
      <c r="O10" s="15"/>
      <c r="P10" s="23"/>
      <c r="Q10" s="38"/>
      <c r="R10" s="38">
        <f>Q10-(Q10*R3)</f>
        <v>0</v>
      </c>
      <c r="S10" s="136">
        <f t="shared" si="0"/>
        <v>0</v>
      </c>
      <c r="T10" s="137"/>
      <c r="U10" s="137"/>
    </row>
    <row r="11" spans="1:21" s="8" customFormat="1" ht="29.25" customHeight="1" x14ac:dyDescent="0.2">
      <c r="A11" s="134"/>
      <c r="B11" s="135"/>
      <c r="C11" s="24"/>
      <c r="D11" s="15"/>
      <c r="E11" s="138"/>
      <c r="F11" s="139"/>
      <c r="G11" s="113"/>
      <c r="H11" s="15"/>
      <c r="I11" s="15"/>
      <c r="J11" s="15"/>
      <c r="K11" s="15"/>
      <c r="L11" s="15"/>
      <c r="M11" s="15"/>
      <c r="N11" s="15"/>
      <c r="O11" s="15"/>
      <c r="P11" s="23"/>
      <c r="Q11" s="38"/>
      <c r="R11" s="38">
        <f>Q11-(Q11*R3)</f>
        <v>0</v>
      </c>
      <c r="S11" s="136">
        <f t="shared" si="0"/>
        <v>0</v>
      </c>
      <c r="T11" s="137"/>
      <c r="U11" s="137"/>
    </row>
    <row r="12" spans="1:21" s="8" customFormat="1" ht="29.25" customHeight="1" x14ac:dyDescent="0.2">
      <c r="A12" s="134"/>
      <c r="B12" s="135"/>
      <c r="C12" s="24"/>
      <c r="D12" s="15"/>
      <c r="E12" s="138"/>
      <c r="F12" s="139"/>
      <c r="G12" s="113"/>
      <c r="H12" s="15"/>
      <c r="I12" s="15"/>
      <c r="J12" s="15"/>
      <c r="K12" s="15"/>
      <c r="L12" s="15"/>
      <c r="M12" s="15"/>
      <c r="N12" s="15"/>
      <c r="O12" s="15"/>
      <c r="P12" s="23"/>
      <c r="Q12" s="38"/>
      <c r="R12" s="38">
        <f>Q12-(Q12*R3)</f>
        <v>0</v>
      </c>
      <c r="S12" s="136">
        <f t="shared" si="0"/>
        <v>0</v>
      </c>
      <c r="T12" s="137"/>
      <c r="U12" s="137"/>
    </row>
    <row r="13" spans="1:21" s="8" customFormat="1" ht="29.25" customHeight="1" x14ac:dyDescent="0.2">
      <c r="A13" s="134"/>
      <c r="B13" s="135"/>
      <c r="C13" s="24"/>
      <c r="D13" s="15"/>
      <c r="E13" s="138"/>
      <c r="F13" s="139"/>
      <c r="G13" s="113"/>
      <c r="H13" s="15"/>
      <c r="I13" s="15"/>
      <c r="J13" s="15"/>
      <c r="K13" s="15"/>
      <c r="L13" s="15"/>
      <c r="M13" s="15"/>
      <c r="N13" s="15"/>
      <c r="O13" s="15"/>
      <c r="P13" s="23"/>
      <c r="Q13" s="38"/>
      <c r="R13" s="38">
        <f>Q13-(Q13*R3)</f>
        <v>0</v>
      </c>
      <c r="S13" s="136">
        <f t="shared" ref="S13:S25" si="1">R13*D13</f>
        <v>0</v>
      </c>
      <c r="T13" s="137"/>
      <c r="U13" s="137"/>
    </row>
    <row r="14" spans="1:21" s="8" customFormat="1" ht="29.25" customHeight="1" x14ac:dyDescent="0.2">
      <c r="A14" s="134"/>
      <c r="B14" s="135"/>
      <c r="C14" s="24"/>
      <c r="D14" s="15"/>
      <c r="E14" s="138"/>
      <c r="F14" s="139"/>
      <c r="G14" s="113"/>
      <c r="H14" s="15"/>
      <c r="I14" s="15"/>
      <c r="J14" s="15"/>
      <c r="K14" s="15"/>
      <c r="L14" s="15"/>
      <c r="M14" s="15"/>
      <c r="N14" s="15"/>
      <c r="O14" s="15"/>
      <c r="P14" s="23"/>
      <c r="Q14" s="38"/>
      <c r="R14" s="38">
        <f>Q14-(Q14*R3)</f>
        <v>0</v>
      </c>
      <c r="S14" s="136">
        <f t="shared" si="1"/>
        <v>0</v>
      </c>
      <c r="T14" s="137"/>
      <c r="U14" s="137"/>
    </row>
    <row r="15" spans="1:21" s="8" customFormat="1" ht="29.25" customHeight="1" x14ac:dyDescent="0.2">
      <c r="A15" s="134"/>
      <c r="B15" s="135"/>
      <c r="C15" s="24"/>
      <c r="D15" s="15"/>
      <c r="E15" s="138"/>
      <c r="F15" s="139"/>
      <c r="G15" s="113"/>
      <c r="H15" s="15"/>
      <c r="I15" s="15"/>
      <c r="J15" s="15"/>
      <c r="K15" s="15"/>
      <c r="L15" s="15"/>
      <c r="M15" s="15"/>
      <c r="N15" s="15"/>
      <c r="O15" s="15"/>
      <c r="P15" s="23"/>
      <c r="Q15" s="38"/>
      <c r="R15" s="38">
        <f>Q15-(Q15*R3)</f>
        <v>0</v>
      </c>
      <c r="S15" s="136">
        <f t="shared" si="1"/>
        <v>0</v>
      </c>
      <c r="T15" s="137"/>
      <c r="U15" s="137"/>
    </row>
    <row r="16" spans="1:21" s="8" customFormat="1" ht="29.25" customHeight="1" x14ac:dyDescent="0.2">
      <c r="A16" s="134"/>
      <c r="B16" s="135"/>
      <c r="C16" s="24"/>
      <c r="D16" s="15"/>
      <c r="E16" s="138"/>
      <c r="F16" s="139"/>
      <c r="G16" s="113"/>
      <c r="H16" s="15"/>
      <c r="I16" s="15"/>
      <c r="J16" s="15"/>
      <c r="K16" s="15"/>
      <c r="L16" s="15"/>
      <c r="M16" s="15"/>
      <c r="N16" s="15"/>
      <c r="O16" s="15"/>
      <c r="P16" s="23"/>
      <c r="Q16" s="38"/>
      <c r="R16" s="38">
        <f>Q16-(Q16*R3)</f>
        <v>0</v>
      </c>
      <c r="S16" s="136">
        <f t="shared" si="1"/>
        <v>0</v>
      </c>
      <c r="T16" s="137"/>
      <c r="U16" s="137"/>
    </row>
    <row r="17" spans="1:22" s="8" customFormat="1" ht="29.25" customHeight="1" x14ac:dyDescent="0.2">
      <c r="A17" s="134"/>
      <c r="B17" s="135"/>
      <c r="C17" s="24"/>
      <c r="D17" s="15"/>
      <c r="E17" s="138"/>
      <c r="F17" s="139"/>
      <c r="G17" s="113"/>
      <c r="H17" s="15"/>
      <c r="I17" s="15"/>
      <c r="J17" s="15"/>
      <c r="K17" s="15"/>
      <c r="L17" s="15"/>
      <c r="M17" s="15"/>
      <c r="N17" s="15"/>
      <c r="O17" s="15"/>
      <c r="P17" s="23"/>
      <c r="Q17" s="38"/>
      <c r="R17" s="38">
        <f>Q17-(Q17*R3)</f>
        <v>0</v>
      </c>
      <c r="S17" s="136">
        <f t="shared" si="1"/>
        <v>0</v>
      </c>
      <c r="T17" s="137"/>
      <c r="U17" s="137"/>
    </row>
    <row r="18" spans="1:22" s="8" customFormat="1" ht="29.25" customHeight="1" x14ac:dyDescent="0.2">
      <c r="A18" s="134"/>
      <c r="B18" s="135"/>
      <c r="C18" s="24"/>
      <c r="D18" s="15"/>
      <c r="E18" s="138"/>
      <c r="F18" s="139"/>
      <c r="G18" s="113"/>
      <c r="H18" s="15"/>
      <c r="I18" s="15"/>
      <c r="J18" s="15"/>
      <c r="K18" s="15"/>
      <c r="L18" s="15"/>
      <c r="M18" s="15"/>
      <c r="N18" s="15"/>
      <c r="O18" s="15"/>
      <c r="P18" s="23"/>
      <c r="Q18" s="38"/>
      <c r="R18" s="38">
        <f>Q18-(Q18*R3)</f>
        <v>0</v>
      </c>
      <c r="S18" s="136">
        <f t="shared" si="1"/>
        <v>0</v>
      </c>
      <c r="T18" s="137"/>
      <c r="U18" s="137"/>
    </row>
    <row r="19" spans="1:22" s="8" customFormat="1" ht="29.25" customHeight="1" x14ac:dyDescent="0.2">
      <c r="A19" s="134"/>
      <c r="B19" s="135"/>
      <c r="C19" s="24"/>
      <c r="D19" s="15"/>
      <c r="E19" s="138"/>
      <c r="F19" s="139"/>
      <c r="G19" s="113"/>
      <c r="H19" s="15"/>
      <c r="I19" s="15"/>
      <c r="J19" s="15"/>
      <c r="K19" s="15"/>
      <c r="L19" s="15"/>
      <c r="M19" s="15"/>
      <c r="N19" s="15"/>
      <c r="O19" s="15"/>
      <c r="P19" s="23"/>
      <c r="Q19" s="38"/>
      <c r="R19" s="38">
        <f>Q19-(Q19*R3)</f>
        <v>0</v>
      </c>
      <c r="S19" s="136">
        <f t="shared" si="1"/>
        <v>0</v>
      </c>
      <c r="T19" s="137"/>
      <c r="U19" s="137"/>
    </row>
    <row r="20" spans="1:22" s="8" customFormat="1" ht="29.25" customHeight="1" x14ac:dyDescent="0.2">
      <c r="A20" s="134"/>
      <c r="B20" s="135"/>
      <c r="C20" s="24"/>
      <c r="D20" s="15"/>
      <c r="E20" s="138"/>
      <c r="F20" s="139"/>
      <c r="G20" s="113"/>
      <c r="H20" s="15"/>
      <c r="I20" s="15"/>
      <c r="J20" s="15"/>
      <c r="K20" s="15"/>
      <c r="L20" s="15"/>
      <c r="M20" s="15"/>
      <c r="N20" s="15"/>
      <c r="O20" s="15"/>
      <c r="P20" s="23"/>
      <c r="Q20" s="38"/>
      <c r="R20" s="38">
        <f>Q20-(Q20*R3)</f>
        <v>0</v>
      </c>
      <c r="S20" s="136">
        <f t="shared" si="1"/>
        <v>0</v>
      </c>
      <c r="T20" s="137"/>
      <c r="U20" s="137"/>
    </row>
    <row r="21" spans="1:22" s="8" customFormat="1" ht="29.25" customHeight="1" x14ac:dyDescent="0.2">
      <c r="A21" s="134"/>
      <c r="B21" s="135"/>
      <c r="C21" s="24"/>
      <c r="D21" s="15"/>
      <c r="E21" s="138"/>
      <c r="F21" s="139"/>
      <c r="G21" s="113"/>
      <c r="H21" s="15"/>
      <c r="I21" s="15"/>
      <c r="J21" s="15"/>
      <c r="K21" s="15"/>
      <c r="L21" s="15"/>
      <c r="M21" s="15"/>
      <c r="N21" s="15"/>
      <c r="O21" s="15"/>
      <c r="P21" s="23"/>
      <c r="Q21" s="38"/>
      <c r="R21" s="38">
        <f>Q21-(Q21*R3)</f>
        <v>0</v>
      </c>
      <c r="S21" s="136">
        <f t="shared" si="1"/>
        <v>0</v>
      </c>
      <c r="T21" s="137"/>
      <c r="U21" s="137"/>
    </row>
    <row r="22" spans="1:22" s="8" customFormat="1" ht="29.25" customHeight="1" x14ac:dyDescent="0.2">
      <c r="A22" s="134"/>
      <c r="B22" s="135"/>
      <c r="C22" s="24"/>
      <c r="D22" s="15"/>
      <c r="E22" s="138"/>
      <c r="F22" s="139"/>
      <c r="G22" s="113"/>
      <c r="H22" s="15"/>
      <c r="I22" s="15"/>
      <c r="J22" s="15"/>
      <c r="K22" s="15"/>
      <c r="L22" s="15"/>
      <c r="M22" s="15"/>
      <c r="N22" s="15"/>
      <c r="O22" s="15"/>
      <c r="P22" s="23"/>
      <c r="Q22" s="38"/>
      <c r="R22" s="38">
        <f>Q22-(Q22*R3)</f>
        <v>0</v>
      </c>
      <c r="S22" s="136">
        <f t="shared" si="1"/>
        <v>0</v>
      </c>
      <c r="T22" s="137"/>
      <c r="U22" s="137"/>
    </row>
    <row r="23" spans="1:22" s="8" customFormat="1" ht="29.25" customHeight="1" x14ac:dyDescent="0.2">
      <c r="A23" s="134"/>
      <c r="B23" s="135"/>
      <c r="C23" s="24"/>
      <c r="D23" s="15"/>
      <c r="E23" s="138"/>
      <c r="F23" s="139"/>
      <c r="G23" s="113"/>
      <c r="H23" s="15"/>
      <c r="I23" s="15"/>
      <c r="J23" s="15"/>
      <c r="K23" s="15"/>
      <c r="L23" s="15"/>
      <c r="M23" s="15"/>
      <c r="N23" s="15"/>
      <c r="O23" s="15"/>
      <c r="P23" s="23"/>
      <c r="Q23" s="38"/>
      <c r="R23" s="38">
        <f>Q23-(Q23*R3)</f>
        <v>0</v>
      </c>
      <c r="S23" s="136">
        <f t="shared" si="1"/>
        <v>0</v>
      </c>
      <c r="T23" s="137"/>
      <c r="U23" s="137"/>
    </row>
    <row r="24" spans="1:22" s="8" customFormat="1" ht="29.25" customHeight="1" x14ac:dyDescent="0.2">
      <c r="A24" s="134"/>
      <c r="B24" s="135"/>
      <c r="C24" s="24"/>
      <c r="D24" s="15"/>
      <c r="E24" s="138"/>
      <c r="F24" s="139"/>
      <c r="G24" s="113"/>
      <c r="H24" s="15"/>
      <c r="I24" s="15"/>
      <c r="J24" s="15"/>
      <c r="K24" s="15"/>
      <c r="L24" s="15"/>
      <c r="M24" s="15"/>
      <c r="N24" s="15"/>
      <c r="O24" s="15"/>
      <c r="P24" s="23"/>
      <c r="Q24" s="38"/>
      <c r="R24" s="38">
        <f>Q24-(Q24*R3)</f>
        <v>0</v>
      </c>
      <c r="S24" s="136">
        <f t="shared" si="1"/>
        <v>0</v>
      </c>
      <c r="T24" s="137"/>
      <c r="U24" s="137"/>
    </row>
    <row r="25" spans="1:22" s="8" customFormat="1" ht="29.25" customHeight="1" x14ac:dyDescent="0.2">
      <c r="A25" s="134"/>
      <c r="B25" s="135"/>
      <c r="C25" s="24"/>
      <c r="D25" s="15"/>
      <c r="E25" s="138"/>
      <c r="F25" s="139"/>
      <c r="G25" s="113"/>
      <c r="H25" s="15"/>
      <c r="I25" s="15"/>
      <c r="J25" s="15"/>
      <c r="K25" s="15"/>
      <c r="L25" s="15"/>
      <c r="M25" s="15"/>
      <c r="N25" s="15"/>
      <c r="O25" s="15"/>
      <c r="P25" s="23"/>
      <c r="Q25" s="38"/>
      <c r="R25" s="38">
        <f>Q25-(Q25*R3)</f>
        <v>0</v>
      </c>
      <c r="S25" s="136">
        <f t="shared" si="1"/>
        <v>0</v>
      </c>
      <c r="T25" s="137"/>
      <c r="U25" s="137"/>
    </row>
    <row r="26" spans="1:22" ht="24" customHeight="1" x14ac:dyDescent="0.2">
      <c r="A26" s="140" t="s">
        <v>14</v>
      </c>
      <c r="B26" s="140"/>
      <c r="C26" s="140"/>
      <c r="D26" s="25">
        <f>SUM(D9:D25)</f>
        <v>0</v>
      </c>
      <c r="E26" s="21"/>
      <c r="J26" s="13"/>
      <c r="K26" s="12"/>
      <c r="L26" s="12"/>
      <c r="M26" s="12"/>
      <c r="N26" s="4"/>
      <c r="O26" s="4"/>
      <c r="P26" s="10"/>
      <c r="Q26" s="10"/>
      <c r="R26" s="10"/>
      <c r="S26" s="22" t="s">
        <v>14</v>
      </c>
      <c r="T26" s="133">
        <f>SUM(S9:S25)</f>
        <v>0</v>
      </c>
      <c r="U26" s="133"/>
      <c r="V26" s="133"/>
    </row>
    <row r="27" spans="1:22" ht="24" customHeight="1" x14ac:dyDescent="0.2">
      <c r="A27" s="21"/>
      <c r="B27" s="21"/>
      <c r="C27" s="21"/>
      <c r="D27" s="21"/>
      <c r="E27" s="21"/>
      <c r="F27" s="11" t="s">
        <v>15</v>
      </c>
      <c r="G27" s="8"/>
      <c r="H27" s="8"/>
      <c r="I27" s="8"/>
      <c r="K27" s="26"/>
      <c r="L27" s="26"/>
      <c r="M27" s="26"/>
      <c r="P27" s="10"/>
      <c r="Q27" s="10"/>
      <c r="R27" s="10"/>
      <c r="S27" s="10"/>
      <c r="T27" s="10"/>
    </row>
    <row r="28" spans="1:22" ht="16" thickBo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2" x14ac:dyDescent="0.2">
      <c r="B29" s="39" t="s">
        <v>60</v>
      </c>
    </row>
    <row r="30" spans="1:22" x14ac:dyDescent="0.2">
      <c r="B30" s="155" t="s">
        <v>137</v>
      </c>
      <c r="C30" s="156"/>
      <c r="D30" s="156"/>
      <c r="E30" s="156"/>
      <c r="F30" s="156"/>
      <c r="G30" s="156"/>
      <c r="H30" s="156"/>
      <c r="I30" s="156"/>
      <c r="J30" s="157"/>
      <c r="K30" s="165" t="s">
        <v>0</v>
      </c>
      <c r="L30" s="115"/>
      <c r="M30" s="115"/>
      <c r="N30" s="160"/>
      <c r="O30" s="160"/>
      <c r="P30" s="2"/>
      <c r="Q30" s="2"/>
      <c r="R30" s="2"/>
      <c r="S30" s="2"/>
      <c r="T30" s="2"/>
    </row>
    <row r="31" spans="1:22" x14ac:dyDescent="0.2">
      <c r="A31" s="17"/>
      <c r="B31" s="156"/>
      <c r="C31" s="156"/>
      <c r="D31" s="156"/>
      <c r="E31" s="156"/>
      <c r="F31" s="156"/>
      <c r="G31" s="156"/>
      <c r="H31" s="156"/>
      <c r="I31" s="156"/>
      <c r="J31" s="157"/>
      <c r="K31" s="165"/>
      <c r="L31" s="115"/>
      <c r="M31" s="115"/>
      <c r="N31" s="160"/>
      <c r="O31" s="160"/>
      <c r="P31" s="2"/>
      <c r="Q31" s="2"/>
      <c r="R31" s="2"/>
      <c r="S31" s="2"/>
      <c r="T31" s="2"/>
    </row>
    <row r="32" spans="1:22" x14ac:dyDescent="0.2">
      <c r="A32" s="17"/>
      <c r="B32" s="156"/>
      <c r="C32" s="156"/>
      <c r="D32" s="156"/>
      <c r="E32" s="156"/>
      <c r="F32" s="156"/>
      <c r="G32" s="156"/>
      <c r="H32" s="156"/>
      <c r="I32" s="156"/>
      <c r="J32" s="157"/>
      <c r="K32" s="166"/>
      <c r="L32" s="116"/>
      <c r="M32" s="116"/>
      <c r="N32" s="161"/>
      <c r="O32" s="161"/>
      <c r="P32" s="5"/>
      <c r="Q32" s="5"/>
      <c r="R32" s="5"/>
      <c r="S32" s="5"/>
      <c r="T32" s="5"/>
      <c r="U32" s="16"/>
    </row>
    <row r="33" spans="1:21" ht="15" customHeight="1" x14ac:dyDescent="0.2">
      <c r="A33" s="17"/>
      <c r="B33" s="156"/>
      <c r="C33" s="156"/>
      <c r="D33" s="156"/>
      <c r="E33" s="156"/>
      <c r="F33" s="156"/>
      <c r="G33" s="156"/>
      <c r="H33" s="156"/>
      <c r="I33" s="156"/>
      <c r="J33" s="157"/>
      <c r="K33" s="165" t="s">
        <v>1</v>
      </c>
      <c r="L33" s="115"/>
      <c r="M33" s="115"/>
      <c r="N33" s="162"/>
      <c r="O33" s="162"/>
      <c r="P33" s="6"/>
      <c r="Q33" s="6"/>
      <c r="R33" s="6"/>
      <c r="S33" s="6"/>
      <c r="T33" s="6"/>
    </row>
    <row r="34" spans="1:21" ht="15" customHeight="1" x14ac:dyDescent="0.2">
      <c r="A34" s="17"/>
      <c r="B34" s="156"/>
      <c r="C34" s="156"/>
      <c r="D34" s="156"/>
      <c r="E34" s="156"/>
      <c r="F34" s="156"/>
      <c r="G34" s="156"/>
      <c r="H34" s="156"/>
      <c r="I34" s="156"/>
      <c r="J34" s="157"/>
      <c r="K34" s="165"/>
      <c r="L34" s="115"/>
      <c r="M34" s="115"/>
      <c r="N34" s="6"/>
      <c r="O34" s="6"/>
      <c r="P34" s="6"/>
      <c r="Q34" s="6"/>
      <c r="R34" s="6"/>
      <c r="S34" s="6"/>
      <c r="T34" s="6"/>
    </row>
    <row r="35" spans="1:21" ht="15" customHeight="1" x14ac:dyDescent="0.2">
      <c r="A35" s="17"/>
      <c r="B35" s="156"/>
      <c r="C35" s="156"/>
      <c r="D35" s="156"/>
      <c r="E35" s="156"/>
      <c r="F35" s="156"/>
      <c r="G35" s="156"/>
      <c r="H35" s="156"/>
      <c r="I35" s="156"/>
      <c r="J35" s="157"/>
      <c r="K35" s="165"/>
      <c r="L35" s="115"/>
      <c r="M35" s="115"/>
      <c r="N35" s="6"/>
      <c r="O35" s="6"/>
      <c r="P35" s="6"/>
      <c r="Q35" s="6"/>
      <c r="R35" s="6"/>
      <c r="S35" s="6"/>
      <c r="T35" s="6"/>
    </row>
    <row r="36" spans="1:21" ht="15" customHeight="1" x14ac:dyDescent="0.2">
      <c r="A36" s="17"/>
      <c r="B36" s="156"/>
      <c r="C36" s="156"/>
      <c r="D36" s="156"/>
      <c r="E36" s="156"/>
      <c r="F36" s="156"/>
      <c r="G36" s="156"/>
      <c r="H36" s="156"/>
      <c r="I36" s="156"/>
      <c r="J36" s="157"/>
      <c r="K36" s="165"/>
      <c r="L36" s="115"/>
      <c r="M36" s="115"/>
      <c r="N36" s="162"/>
      <c r="O36" s="162"/>
      <c r="P36" s="6"/>
      <c r="Q36" s="6"/>
      <c r="R36" s="6"/>
      <c r="S36" s="6"/>
      <c r="T36" s="6"/>
    </row>
    <row r="37" spans="1:21" x14ac:dyDescent="0.2">
      <c r="A37" s="17"/>
      <c r="B37" s="156"/>
      <c r="C37" s="156"/>
      <c r="D37" s="156"/>
      <c r="E37" s="156"/>
      <c r="F37" s="156"/>
      <c r="G37" s="156"/>
      <c r="H37" s="156"/>
      <c r="I37" s="156"/>
      <c r="J37" s="157"/>
      <c r="K37" s="166"/>
      <c r="L37" s="116"/>
      <c r="M37" s="116"/>
      <c r="N37" s="163"/>
      <c r="O37" s="163"/>
      <c r="P37" s="7"/>
      <c r="Q37" s="7"/>
      <c r="R37" s="7"/>
      <c r="S37" s="7"/>
      <c r="T37" s="7"/>
      <c r="U37" s="16"/>
    </row>
    <row r="38" spans="1:21" ht="22.5" customHeight="1" x14ac:dyDescent="0.2">
      <c r="A38" s="17"/>
      <c r="B38" s="156"/>
      <c r="C38" s="156"/>
      <c r="D38" s="156"/>
      <c r="E38" s="156"/>
      <c r="F38" s="156"/>
      <c r="G38" s="156"/>
      <c r="H38" s="156"/>
      <c r="I38" s="156"/>
      <c r="J38" s="157"/>
      <c r="K38" s="165" t="s">
        <v>2</v>
      </c>
      <c r="L38" s="115"/>
      <c r="M38" s="115"/>
      <c r="N38" s="164"/>
      <c r="O38" s="164"/>
      <c r="P38" s="8"/>
      <c r="Q38" s="8"/>
      <c r="R38" s="8"/>
      <c r="S38" s="8"/>
      <c r="T38" s="8"/>
    </row>
    <row r="39" spans="1:21" ht="11.25" customHeight="1" x14ac:dyDescent="0.2">
      <c r="A39" s="18"/>
      <c r="B39" s="158"/>
      <c r="C39" s="158"/>
      <c r="D39" s="158"/>
      <c r="E39" s="158"/>
      <c r="F39" s="158"/>
      <c r="G39" s="158"/>
      <c r="H39" s="158"/>
      <c r="I39" s="158"/>
      <c r="J39" s="159"/>
      <c r="K39" s="166"/>
      <c r="L39" s="116"/>
      <c r="M39" s="116"/>
      <c r="N39" s="167"/>
      <c r="O39" s="167"/>
      <c r="P39" s="9"/>
      <c r="Q39" s="9"/>
      <c r="R39" s="9"/>
      <c r="S39" s="9"/>
      <c r="T39" s="9"/>
      <c r="U39" s="16"/>
    </row>
    <row r="40" spans="1:21" x14ac:dyDescent="0.2">
      <c r="N40" s="1"/>
      <c r="O40" s="1"/>
      <c r="P40" s="1"/>
      <c r="Q40" s="1"/>
      <c r="R40" s="1"/>
      <c r="S40" s="1"/>
      <c r="T40" s="1"/>
    </row>
    <row r="41" spans="1:21" x14ac:dyDescent="0.2">
      <c r="B41" t="s">
        <v>138</v>
      </c>
    </row>
  </sheetData>
  <dataConsolidate>
    <dataRefs count="1">
      <dataRef name="=system"/>
    </dataRefs>
  </dataConsolidate>
  <mergeCells count="85">
    <mergeCell ref="Q2:U2"/>
    <mergeCell ref="S1:U1"/>
    <mergeCell ref="A20:B20"/>
    <mergeCell ref="S24:U24"/>
    <mergeCell ref="A3:B3"/>
    <mergeCell ref="C3:F3"/>
    <mergeCell ref="C4:F4"/>
    <mergeCell ref="C5:F5"/>
    <mergeCell ref="H3:P3"/>
    <mergeCell ref="A5:B5"/>
    <mergeCell ref="A4:B4"/>
    <mergeCell ref="H4:N4"/>
    <mergeCell ref="H5:I5"/>
    <mergeCell ref="E24:F24"/>
    <mergeCell ref="S8:U8"/>
    <mergeCell ref="A24:B24"/>
    <mergeCell ref="S25:U25"/>
    <mergeCell ref="S9:U9"/>
    <mergeCell ref="S10:U10"/>
    <mergeCell ref="S11:U11"/>
    <mergeCell ref="S12:U12"/>
    <mergeCell ref="S13:U13"/>
    <mergeCell ref="S14:U14"/>
    <mergeCell ref="S15:U15"/>
    <mergeCell ref="S16:U16"/>
    <mergeCell ref="S17:U17"/>
    <mergeCell ref="S18:U18"/>
    <mergeCell ref="S19:U19"/>
    <mergeCell ref="S20:U20"/>
    <mergeCell ref="S21:U21"/>
    <mergeCell ref="S22:U22"/>
    <mergeCell ref="E25:F25"/>
    <mergeCell ref="E23:F23"/>
    <mergeCell ref="A12:B12"/>
    <mergeCell ref="A13:B13"/>
    <mergeCell ref="A14:B14"/>
    <mergeCell ref="A23:B23"/>
    <mergeCell ref="A19:B19"/>
    <mergeCell ref="E12:F12"/>
    <mergeCell ref="E13:F13"/>
    <mergeCell ref="E14:F14"/>
    <mergeCell ref="E15:F15"/>
    <mergeCell ref="E16:F16"/>
    <mergeCell ref="B30:J39"/>
    <mergeCell ref="N30:O30"/>
    <mergeCell ref="N31:O31"/>
    <mergeCell ref="N32:O32"/>
    <mergeCell ref="N33:O33"/>
    <mergeCell ref="N37:O37"/>
    <mergeCell ref="N38:O38"/>
    <mergeCell ref="K30:K32"/>
    <mergeCell ref="K33:K37"/>
    <mergeCell ref="K38:K39"/>
    <mergeCell ref="N36:O36"/>
    <mergeCell ref="N39:O39"/>
    <mergeCell ref="A11:B11"/>
    <mergeCell ref="E10:F10"/>
    <mergeCell ref="E11:F11"/>
    <mergeCell ref="R3:U3"/>
    <mergeCell ref="A8:B8"/>
    <mergeCell ref="E8:F8"/>
    <mergeCell ref="A9:B9"/>
    <mergeCell ref="E9:F9"/>
    <mergeCell ref="A10:B10"/>
    <mergeCell ref="P4:Q4"/>
    <mergeCell ref="S4:U4"/>
    <mergeCell ref="S5:U5"/>
    <mergeCell ref="P5:Q5"/>
    <mergeCell ref="K5:L5"/>
    <mergeCell ref="T26:V26"/>
    <mergeCell ref="A15:B15"/>
    <mergeCell ref="A17:B17"/>
    <mergeCell ref="A18:B18"/>
    <mergeCell ref="A21:B21"/>
    <mergeCell ref="A22:B22"/>
    <mergeCell ref="S23:U23"/>
    <mergeCell ref="E21:F21"/>
    <mergeCell ref="E17:F17"/>
    <mergeCell ref="E18:F18"/>
    <mergeCell ref="E19:F19"/>
    <mergeCell ref="E20:F20"/>
    <mergeCell ref="A26:C26"/>
    <mergeCell ref="E22:F22"/>
    <mergeCell ref="A25:B25"/>
    <mergeCell ref="A16:B16"/>
  </mergeCells>
  <dataValidations count="5">
    <dataValidation type="list" allowBlank="1" showInputMessage="1" showErrorMessage="1" sqref="O10:O25" xr:uid="{00000000-0002-0000-0000-000000000000}">
      <formula1>operation</formula1>
    </dataValidation>
    <dataValidation type="list" allowBlank="1" showInputMessage="1" showErrorMessage="1" sqref="J9:J25" xr:uid="{00000000-0002-0000-0000-000001000000}">
      <formula1>link</formula1>
    </dataValidation>
    <dataValidation type="list" allowBlank="1" showInputMessage="1" showErrorMessage="1" sqref="N9:N25" xr:uid="{00000000-0002-0000-0000-000002000000}">
      <formula1>fixings</formula1>
    </dataValidation>
    <dataValidation type="list" allowBlank="1" showInputMessage="1" showErrorMessage="1" sqref="P9:P25" xr:uid="{00000000-0002-0000-0000-000003000000}">
      <formula1>MOTO</formula1>
    </dataValidation>
    <dataValidation type="list" allowBlank="1" showInputMessage="1" showErrorMessage="1" sqref="O9" xr:uid="{7DC7B712-8A2B-4907-ADD2-32176443CCFD}">
      <formula1>oper</formula1>
    </dataValidation>
  </dataValidations>
  <pageMargins left="0.51181102362204722" right="0.23622047244094491" top="0.31496062992125984" bottom="0.47244094488188981" header="0.31496062992125984" footer="0.31496062992125984"/>
  <pageSetup paperSize="9" scale="54" orientation="landscape" r:id="rId1"/>
  <headerFooter scaleWithDoc="0" alignWithMargins="0">
    <oddFooter xml:space="preserve">&amp;L&amp;"Franklin Gothic Demi,Regular"&amp;7HORISO T 02 87554500 F 0287554555 E project@horiso.com    &amp;R&amp;"Franklin Gothic Demi,Regular"&amp;7RACK ARM ORDER FORM                   </oddFooter>
  </headerFooter>
  <rowBreaks count="1" manualBreakCount="1">
    <brk id="3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50800</xdr:colOff>
                    <xdr:row>0</xdr:row>
                    <xdr:rowOff>25400</xdr:rowOff>
                  </from>
                  <to>
                    <xdr:col>2</xdr:col>
                    <xdr:colOff>292100</xdr:colOff>
                    <xdr:row>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3</xdr:col>
                    <xdr:colOff>12700</xdr:colOff>
                    <xdr:row>0</xdr:row>
                    <xdr:rowOff>38100</xdr:rowOff>
                  </from>
                  <to>
                    <xdr:col>3</xdr:col>
                    <xdr:colOff>254000</xdr:colOff>
                    <xdr:row>0</xdr:row>
                    <xdr:rowOff>215900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0811E96-2222-4E88-98AD-F66617DFDA99}">
          <x14:formula1>
            <xm:f>Sheet2!$R$2:$R$3</xm:f>
          </x14:formula1>
          <xm:sqref>M9:M25</xm:sqref>
        </x14:dataValidation>
        <x14:dataValidation type="list" allowBlank="1" showInputMessage="1" showErrorMessage="1" xr:uid="{DE85BE37-809D-474F-94CB-7DF2526F74F6}">
          <x14:formula1>
            <xm:f>Sheet2!$T$2:$T$3</xm:f>
          </x14:formula1>
          <xm:sqref>L9:L25</xm:sqref>
        </x14:dataValidation>
        <x14:dataValidation type="list" allowBlank="1" showInputMessage="1" showErrorMessage="1" xr:uid="{24D793B0-8244-BE4E-8582-C218A37A6310}">
          <x14:formula1>
            <xm:f>Sheet2!$H$2:$H$13</xm:f>
          </x14:formula1>
          <xm:sqref>G9:G25</xm:sqref>
        </x14:dataValidation>
        <x14:dataValidation type="list" allowBlank="1" showInputMessage="1" showErrorMessage="1" xr:uid="{93B21D48-9D01-3644-8250-75E3C47DCAFE}">
          <x14:formula1>
            <xm:f>Sheet2!$B$2:$B$9</xm:f>
          </x14:formula1>
          <xm:sqref>E9:F25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T13"/>
  <sheetViews>
    <sheetView zoomScale="250" zoomScaleNormal="250" workbookViewId="0">
      <selection activeCell="B5" sqref="B5"/>
    </sheetView>
  </sheetViews>
  <sheetFormatPr baseColWidth="10" defaultColWidth="8.83203125" defaultRowHeight="15" x14ac:dyDescent="0.2"/>
  <cols>
    <col min="2" max="2" width="23.5" customWidth="1"/>
    <col min="5" max="5" width="17" bestFit="1" customWidth="1"/>
    <col min="8" max="8" width="33.6640625" customWidth="1"/>
    <col min="14" max="14" width="14.33203125" bestFit="1" customWidth="1"/>
  </cols>
  <sheetData>
    <row r="1" spans="2:20" x14ac:dyDescent="0.2">
      <c r="B1" s="14"/>
      <c r="C1" s="14"/>
      <c r="D1" s="14"/>
      <c r="E1" s="14" t="s">
        <v>16</v>
      </c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2:20" x14ac:dyDescent="0.2">
      <c r="B2" s="14" t="s">
        <v>105</v>
      </c>
      <c r="C2" s="14"/>
      <c r="D2" s="14"/>
      <c r="E2" s="14" t="s">
        <v>19</v>
      </c>
      <c r="F2" s="14"/>
      <c r="G2" s="14"/>
      <c r="H2" s="14" t="s">
        <v>139</v>
      </c>
      <c r="I2" s="14"/>
      <c r="J2" s="14"/>
      <c r="K2" s="14" t="s">
        <v>17</v>
      </c>
      <c r="L2" s="14"/>
      <c r="M2" s="14" t="s">
        <v>18</v>
      </c>
      <c r="N2" s="14" t="s">
        <v>24</v>
      </c>
      <c r="O2" s="14" t="s">
        <v>108</v>
      </c>
      <c r="R2" s="14" t="s">
        <v>115</v>
      </c>
      <c r="T2" t="s">
        <v>121</v>
      </c>
    </row>
    <row r="3" spans="2:20" x14ac:dyDescent="0.2">
      <c r="B3" s="14" t="s">
        <v>165</v>
      </c>
      <c r="C3" s="14"/>
      <c r="D3" s="14"/>
      <c r="E3" s="14" t="s">
        <v>22</v>
      </c>
      <c r="F3" s="14"/>
      <c r="G3" s="14"/>
      <c r="H3" s="14" t="s">
        <v>140</v>
      </c>
      <c r="I3" s="14"/>
      <c r="J3" s="14"/>
      <c r="K3" s="14" t="s">
        <v>20</v>
      </c>
      <c r="L3" s="14"/>
      <c r="M3" s="14" t="s">
        <v>21</v>
      </c>
      <c r="N3" s="14" t="s">
        <v>25</v>
      </c>
      <c r="O3" s="14" t="s">
        <v>109</v>
      </c>
      <c r="R3" s="14" t="s">
        <v>116</v>
      </c>
      <c r="T3" t="s">
        <v>122</v>
      </c>
    </row>
    <row r="4" spans="2:20" x14ac:dyDescent="0.2">
      <c r="B4" s="14" t="s">
        <v>163</v>
      </c>
      <c r="C4" s="14"/>
      <c r="D4" s="14"/>
      <c r="E4" s="14" t="s">
        <v>128</v>
      </c>
      <c r="F4" s="14"/>
      <c r="G4" s="14"/>
      <c r="H4" s="14" t="s">
        <v>141</v>
      </c>
      <c r="I4" s="14"/>
      <c r="J4" s="14"/>
      <c r="K4" s="14" t="s">
        <v>23</v>
      </c>
      <c r="L4" s="14"/>
      <c r="M4" s="14"/>
      <c r="N4" s="14" t="s">
        <v>26</v>
      </c>
      <c r="O4" s="14" t="s">
        <v>110</v>
      </c>
    </row>
    <row r="5" spans="2:20" x14ac:dyDescent="0.2">
      <c r="B5" s="14" t="s">
        <v>106</v>
      </c>
      <c r="C5" s="14"/>
      <c r="D5" s="14"/>
      <c r="E5" s="14" t="s">
        <v>129</v>
      </c>
      <c r="F5" s="14"/>
      <c r="G5" s="14"/>
      <c r="H5" s="14" t="s">
        <v>142</v>
      </c>
      <c r="I5" s="14"/>
      <c r="J5" s="14"/>
      <c r="K5" s="14"/>
      <c r="L5" s="14"/>
      <c r="M5" s="14"/>
      <c r="N5" s="14" t="s">
        <v>27</v>
      </c>
      <c r="O5" s="14" t="s">
        <v>111</v>
      </c>
    </row>
    <row r="6" spans="2:20" x14ac:dyDescent="0.2">
      <c r="B6" s="14" t="s">
        <v>164</v>
      </c>
      <c r="C6" s="14"/>
      <c r="D6" s="14"/>
      <c r="E6" s="14" t="s">
        <v>130</v>
      </c>
      <c r="G6" s="14"/>
      <c r="H6" s="14" t="s">
        <v>143</v>
      </c>
      <c r="I6" s="14"/>
      <c r="J6" s="14"/>
      <c r="K6" s="14"/>
      <c r="L6" s="14"/>
      <c r="M6" s="14"/>
      <c r="N6" s="14"/>
      <c r="O6" s="14"/>
    </row>
    <row r="7" spans="2:20" x14ac:dyDescent="0.2">
      <c r="B7" s="14" t="s">
        <v>131</v>
      </c>
      <c r="C7" s="14"/>
      <c r="D7" s="14"/>
      <c r="E7" s="14"/>
      <c r="F7" s="14"/>
      <c r="G7" s="14"/>
      <c r="H7" s="14" t="s">
        <v>144</v>
      </c>
      <c r="I7" s="14"/>
      <c r="J7" s="14"/>
      <c r="K7" s="14"/>
      <c r="L7" s="14"/>
      <c r="M7" s="14"/>
      <c r="N7" s="14"/>
      <c r="O7" s="14"/>
    </row>
    <row r="8" spans="2:20" x14ac:dyDescent="0.2">
      <c r="B8" s="14" t="s">
        <v>132</v>
      </c>
      <c r="C8" s="14"/>
      <c r="D8" s="14"/>
      <c r="E8" s="14"/>
      <c r="F8" s="14"/>
      <c r="G8" s="14"/>
      <c r="H8" s="14" t="s">
        <v>121</v>
      </c>
      <c r="I8" s="14"/>
      <c r="J8" s="14"/>
      <c r="K8" s="14"/>
      <c r="L8" s="14"/>
      <c r="M8" s="14"/>
      <c r="N8" s="14"/>
      <c r="O8" s="14"/>
    </row>
    <row r="9" spans="2:20" x14ac:dyDescent="0.2">
      <c r="B9" s="14" t="s">
        <v>133</v>
      </c>
      <c r="C9" s="14"/>
      <c r="D9" s="14"/>
      <c r="E9" s="14"/>
      <c r="F9" s="14"/>
      <c r="G9" s="14"/>
      <c r="H9" s="14" t="s">
        <v>145</v>
      </c>
      <c r="I9" s="14"/>
      <c r="J9" s="14"/>
      <c r="K9" s="14"/>
      <c r="L9" s="14"/>
      <c r="M9" s="14"/>
      <c r="N9" s="14"/>
      <c r="O9" s="14"/>
    </row>
    <row r="10" spans="2:20" x14ac:dyDescent="0.2">
      <c r="B10" s="14"/>
      <c r="C10" s="14"/>
      <c r="D10" s="14"/>
      <c r="E10" s="14"/>
      <c r="F10" s="14"/>
      <c r="G10" s="14"/>
      <c r="H10" s="14" t="s">
        <v>134</v>
      </c>
      <c r="I10" s="14"/>
      <c r="J10" s="14"/>
      <c r="K10" s="14"/>
      <c r="L10" s="14"/>
      <c r="M10" s="14"/>
      <c r="N10" s="14"/>
      <c r="O10" s="14"/>
    </row>
    <row r="11" spans="2:20" x14ac:dyDescent="0.2">
      <c r="B11" s="14"/>
      <c r="C11" s="14"/>
      <c r="D11" s="14"/>
      <c r="E11" s="14"/>
      <c r="F11" s="14"/>
      <c r="G11" s="14"/>
      <c r="H11" s="14" t="s">
        <v>135</v>
      </c>
      <c r="I11" s="14"/>
      <c r="J11" s="14"/>
      <c r="K11" s="14"/>
      <c r="L11" s="14"/>
      <c r="M11" s="14"/>
      <c r="N11" s="14"/>
      <c r="O11" s="14"/>
    </row>
    <row r="12" spans="2:20" x14ac:dyDescent="0.2">
      <c r="B12" s="14"/>
      <c r="C12" s="14"/>
      <c r="D12" s="14"/>
      <c r="E12" s="14"/>
      <c r="F12" s="14"/>
      <c r="G12" s="14"/>
      <c r="H12" s="14" t="s">
        <v>136</v>
      </c>
      <c r="I12" s="14"/>
      <c r="J12" s="14"/>
      <c r="K12" s="14"/>
      <c r="L12" s="14"/>
      <c r="M12" s="14"/>
      <c r="N12" s="14"/>
      <c r="O12" s="14"/>
    </row>
    <row r="13" spans="2:20" x14ac:dyDescent="0.2">
      <c r="H13" s="14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B1:Q40"/>
  <sheetViews>
    <sheetView showRuler="0" view="pageLayout" zoomScale="140" zoomScaleNormal="100" zoomScalePageLayoutView="140" workbookViewId="0">
      <selection activeCell="R8" sqref="R8"/>
    </sheetView>
  </sheetViews>
  <sheetFormatPr baseColWidth="10" defaultColWidth="8.83203125" defaultRowHeight="15" x14ac:dyDescent="0.2"/>
  <cols>
    <col min="1" max="1" width="5.83203125" customWidth="1"/>
    <col min="9" max="10" width="4.1640625" customWidth="1"/>
    <col min="18" max="18" width="6" customWidth="1"/>
  </cols>
  <sheetData>
    <row r="1" spans="2:17" ht="24.75" customHeight="1" x14ac:dyDescent="0.2"/>
    <row r="2" spans="2:17" ht="17.25" customHeight="1" x14ac:dyDescent="0.2">
      <c r="B2" s="27"/>
      <c r="C2" s="27"/>
      <c r="D2" s="27"/>
      <c r="E2" s="27"/>
      <c r="F2" s="29" t="s">
        <v>30</v>
      </c>
      <c r="G2" s="29"/>
      <c r="H2" s="29"/>
      <c r="J2" s="28"/>
      <c r="K2" s="27"/>
      <c r="L2" s="27"/>
      <c r="M2" s="27"/>
      <c r="N2" s="27"/>
      <c r="O2" s="29" t="s">
        <v>31</v>
      </c>
      <c r="P2" s="27"/>
      <c r="Q2" s="27"/>
    </row>
    <row r="3" spans="2:17" x14ac:dyDescent="0.2">
      <c r="J3" s="28"/>
    </row>
    <row r="4" spans="2:17" x14ac:dyDescent="0.2">
      <c r="B4" s="16"/>
      <c r="C4" s="16"/>
      <c r="D4" s="16"/>
      <c r="E4" s="16"/>
      <c r="F4" s="16"/>
      <c r="G4" s="16"/>
      <c r="H4" s="16"/>
      <c r="J4" s="28"/>
      <c r="K4" s="16"/>
      <c r="L4" s="16"/>
      <c r="M4" s="16"/>
      <c r="N4" s="16"/>
      <c r="O4" s="16"/>
      <c r="P4" s="16"/>
      <c r="Q4" s="16"/>
    </row>
    <row r="5" spans="2:17" x14ac:dyDescent="0.2">
      <c r="B5" s="30" t="s">
        <v>32</v>
      </c>
      <c r="J5" s="28"/>
      <c r="K5" s="30" t="s">
        <v>32</v>
      </c>
    </row>
    <row r="6" spans="2:17" x14ac:dyDescent="0.2">
      <c r="J6" s="28"/>
    </row>
    <row r="7" spans="2:17" x14ac:dyDescent="0.2">
      <c r="J7" s="28"/>
    </row>
    <row r="8" spans="2:17" x14ac:dyDescent="0.2">
      <c r="J8" s="28"/>
    </row>
    <row r="9" spans="2:17" x14ac:dyDescent="0.2">
      <c r="J9" s="28"/>
    </row>
    <row r="10" spans="2:17" x14ac:dyDescent="0.2">
      <c r="J10" s="28"/>
    </row>
    <row r="11" spans="2:17" x14ac:dyDescent="0.2">
      <c r="B11" s="16"/>
      <c r="C11" s="16"/>
      <c r="D11" s="16"/>
      <c r="E11" s="16"/>
      <c r="F11" s="16"/>
      <c r="G11" s="16"/>
      <c r="H11" s="16"/>
      <c r="J11" s="28"/>
      <c r="K11" s="16"/>
      <c r="L11" s="16"/>
      <c r="M11" s="16"/>
      <c r="N11" s="16"/>
      <c r="O11" s="16"/>
      <c r="P11" s="16"/>
      <c r="Q11" s="16"/>
    </row>
    <row r="12" spans="2:17" x14ac:dyDescent="0.2">
      <c r="B12" s="30" t="s">
        <v>33</v>
      </c>
      <c r="J12" s="28"/>
      <c r="K12" s="30" t="s">
        <v>33</v>
      </c>
    </row>
    <row r="13" spans="2:17" x14ac:dyDescent="0.2">
      <c r="J13" s="28"/>
    </row>
    <row r="14" spans="2:17" x14ac:dyDescent="0.2">
      <c r="B14" s="30" t="s">
        <v>34</v>
      </c>
      <c r="J14" s="28"/>
      <c r="K14" s="30" t="s">
        <v>53</v>
      </c>
    </row>
    <row r="15" spans="2:17" x14ac:dyDescent="0.2">
      <c r="J15" s="28"/>
    </row>
    <row r="16" spans="2:17" x14ac:dyDescent="0.2">
      <c r="B16" s="30" t="s">
        <v>35</v>
      </c>
      <c r="J16" s="28"/>
      <c r="K16" s="30" t="s">
        <v>35</v>
      </c>
    </row>
    <row r="17" spans="2:17" x14ac:dyDescent="0.2">
      <c r="J17" s="28"/>
    </row>
    <row r="18" spans="2:17" x14ac:dyDescent="0.2">
      <c r="B18" s="16"/>
      <c r="C18" s="16"/>
      <c r="D18" s="16"/>
      <c r="E18" s="16"/>
      <c r="F18" s="16"/>
      <c r="G18" s="16"/>
      <c r="H18" s="16"/>
      <c r="J18" s="28"/>
      <c r="K18" s="16"/>
      <c r="L18" s="16"/>
      <c r="M18" s="16"/>
      <c r="N18" s="16"/>
      <c r="O18" s="16"/>
      <c r="P18" s="16"/>
      <c r="Q18" s="16"/>
    </row>
    <row r="19" spans="2:17" x14ac:dyDescent="0.2">
      <c r="B19" s="30" t="s">
        <v>52</v>
      </c>
      <c r="J19" s="28"/>
      <c r="K19" s="30" t="s">
        <v>52</v>
      </c>
    </row>
    <row r="20" spans="2:17" x14ac:dyDescent="0.2">
      <c r="C20" s="31" t="s">
        <v>38</v>
      </c>
      <c r="D20" s="185" t="s">
        <v>37</v>
      </c>
      <c r="E20" s="185"/>
      <c r="F20" s="31" t="s">
        <v>39</v>
      </c>
      <c r="H20" s="31" t="s">
        <v>36</v>
      </c>
      <c r="J20" s="28"/>
      <c r="L20" s="31" t="s">
        <v>38</v>
      </c>
      <c r="M20" s="185" t="s">
        <v>37</v>
      </c>
      <c r="N20" s="185"/>
      <c r="O20" s="31" t="s">
        <v>39</v>
      </c>
      <c r="Q20" s="31" t="s">
        <v>36</v>
      </c>
    </row>
    <row r="21" spans="2:17" x14ac:dyDescent="0.2">
      <c r="J21" s="28"/>
    </row>
    <row r="22" spans="2:17" x14ac:dyDescent="0.2">
      <c r="J22" s="28"/>
    </row>
    <row r="23" spans="2:17" x14ac:dyDescent="0.2">
      <c r="J23" s="28"/>
    </row>
    <row r="24" spans="2:17" x14ac:dyDescent="0.2">
      <c r="J24" s="28"/>
    </row>
    <row r="25" spans="2:17" x14ac:dyDescent="0.2">
      <c r="J25" s="28"/>
    </row>
    <row r="26" spans="2:17" x14ac:dyDescent="0.2">
      <c r="B26" s="16" t="s">
        <v>120</v>
      </c>
      <c r="C26" s="16"/>
      <c r="D26" s="16"/>
      <c r="E26" s="16"/>
      <c r="F26" s="16"/>
      <c r="G26" s="16"/>
      <c r="H26" s="16"/>
      <c r="J26" s="28"/>
      <c r="K26" s="16" t="s">
        <v>120</v>
      </c>
      <c r="L26" s="16"/>
      <c r="M26" s="16"/>
      <c r="N26" s="16"/>
      <c r="O26" s="16"/>
      <c r="P26" s="16"/>
      <c r="Q26" s="16"/>
    </row>
    <row r="27" spans="2:17" x14ac:dyDescent="0.2">
      <c r="B27" s="39" t="s">
        <v>112</v>
      </c>
      <c r="J27" s="28"/>
      <c r="K27" s="39" t="s">
        <v>112</v>
      </c>
    </row>
    <row r="28" spans="2:17" x14ac:dyDescent="0.2">
      <c r="B28" s="30" t="s">
        <v>40</v>
      </c>
      <c r="J28" s="28"/>
      <c r="K28" s="30" t="s">
        <v>40</v>
      </c>
    </row>
    <row r="29" spans="2:17" x14ac:dyDescent="0.2">
      <c r="B29" s="31" t="s">
        <v>41</v>
      </c>
      <c r="C29" s="31"/>
      <c r="J29" s="28"/>
      <c r="K29" s="31" t="s">
        <v>41</v>
      </c>
      <c r="L29" s="31"/>
    </row>
    <row r="30" spans="2:17" x14ac:dyDescent="0.2">
      <c r="B30" s="31" t="s">
        <v>43</v>
      </c>
      <c r="C30" s="31" t="s">
        <v>44</v>
      </c>
      <c r="J30" s="28"/>
      <c r="K30" s="31" t="s">
        <v>43</v>
      </c>
      <c r="L30" s="31" t="s">
        <v>44</v>
      </c>
    </row>
    <row r="31" spans="2:17" x14ac:dyDescent="0.2">
      <c r="J31" s="28"/>
    </row>
    <row r="32" spans="2:17" x14ac:dyDescent="0.2">
      <c r="B32" s="31" t="s">
        <v>42</v>
      </c>
      <c r="C32" s="31" t="s">
        <v>45</v>
      </c>
      <c r="J32" s="28"/>
      <c r="K32" s="31" t="s">
        <v>42</v>
      </c>
      <c r="L32" s="31" t="s">
        <v>45</v>
      </c>
    </row>
    <row r="33" spans="2:17" x14ac:dyDescent="0.2">
      <c r="D33" s="31" t="s">
        <v>49</v>
      </c>
      <c r="E33" s="31" t="s">
        <v>46</v>
      </c>
      <c r="F33" s="31" t="s">
        <v>47</v>
      </c>
      <c r="G33" s="31" t="s">
        <v>48</v>
      </c>
      <c r="J33" s="28"/>
      <c r="M33" s="31" t="s">
        <v>49</v>
      </c>
      <c r="N33" s="31" t="s">
        <v>46</v>
      </c>
      <c r="O33" s="31" t="s">
        <v>47</v>
      </c>
      <c r="P33" s="31" t="s">
        <v>48</v>
      </c>
    </row>
    <row r="34" spans="2:17" x14ac:dyDescent="0.2">
      <c r="B34" s="16" t="s">
        <v>120</v>
      </c>
      <c r="C34" s="16"/>
      <c r="D34" s="16"/>
      <c r="E34" s="16"/>
      <c r="F34" s="16"/>
      <c r="G34" s="16"/>
      <c r="H34" s="16"/>
      <c r="J34" s="28"/>
      <c r="K34" s="16" t="s">
        <v>120</v>
      </c>
      <c r="L34" s="16"/>
      <c r="M34" s="16"/>
      <c r="N34" s="16"/>
      <c r="O34" s="16"/>
      <c r="P34" s="16"/>
      <c r="Q34" s="16"/>
    </row>
    <row r="35" spans="2:17" x14ac:dyDescent="0.2">
      <c r="B35" s="30" t="s">
        <v>50</v>
      </c>
      <c r="J35" s="28"/>
      <c r="K35" s="30" t="s">
        <v>50</v>
      </c>
    </row>
    <row r="36" spans="2:17" x14ac:dyDescent="0.2">
      <c r="B36" s="32" t="s">
        <v>51</v>
      </c>
      <c r="J36" s="28"/>
      <c r="K36" s="32" t="s">
        <v>51</v>
      </c>
    </row>
    <row r="37" spans="2:17" x14ac:dyDescent="0.2">
      <c r="J37" s="28"/>
    </row>
    <row r="38" spans="2:17" x14ac:dyDescent="0.2">
      <c r="B38" s="32" t="s">
        <v>54</v>
      </c>
      <c r="J38" s="28"/>
      <c r="K38" s="32" t="s">
        <v>54</v>
      </c>
    </row>
    <row r="39" spans="2:17" x14ac:dyDescent="0.2">
      <c r="J39" s="28"/>
    </row>
    <row r="40" spans="2:17" x14ac:dyDescent="0.2">
      <c r="I40" s="34"/>
      <c r="J40" s="33"/>
    </row>
  </sheetData>
  <mergeCells count="2">
    <mergeCell ref="D20:E20"/>
    <mergeCell ref="M20:N20"/>
  </mergeCells>
  <pageMargins left="0.70866141732283472" right="0.70866141732283472" top="0.20364583333333333" bottom="0.74803149606299213" header="0.31496062992125984" footer="0.31496062992125984"/>
  <pageSetup paperSize="9" scale="85" orientation="landscape" r:id="rId1"/>
  <headerFooter>
    <oddFooter>&amp;L&amp;"-,Bold"HORISO T 02 8755 4500 F 02 8755 4555 E project@horiso.com.au&amp;R&amp;"Franklin Gothic Book,Bold"&amp;12POSITIONS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</xdr:col>
                    <xdr:colOff>215900</xdr:colOff>
                    <xdr:row>2</xdr:row>
                    <xdr:rowOff>63500</xdr:rowOff>
                  </from>
                  <to>
                    <xdr:col>2</xdr:col>
                    <xdr:colOff>254000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5</xdr:col>
                    <xdr:colOff>228600</xdr:colOff>
                    <xdr:row>2</xdr:row>
                    <xdr:rowOff>63500</xdr:rowOff>
                  </from>
                  <to>
                    <xdr:col>6</xdr:col>
                    <xdr:colOff>215900</xdr:colOff>
                    <xdr:row>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6</xdr:col>
                    <xdr:colOff>330200</xdr:colOff>
                    <xdr:row>2</xdr:row>
                    <xdr:rowOff>63500</xdr:rowOff>
                  </from>
                  <to>
                    <xdr:col>7</xdr:col>
                    <xdr:colOff>393700</xdr:colOff>
                    <xdr:row>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10</xdr:col>
                    <xdr:colOff>190500</xdr:colOff>
                    <xdr:row>2</xdr:row>
                    <xdr:rowOff>63500</xdr:rowOff>
                  </from>
                  <to>
                    <xdr:col>11</xdr:col>
                    <xdr:colOff>101600</xdr:colOff>
                    <xdr:row>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11</xdr:col>
                    <xdr:colOff>406400</xdr:colOff>
                    <xdr:row>2</xdr:row>
                    <xdr:rowOff>63500</xdr:rowOff>
                  </from>
                  <to>
                    <xdr:col>12</xdr:col>
                    <xdr:colOff>342900</xdr:colOff>
                    <xdr:row>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14</xdr:col>
                    <xdr:colOff>266700</xdr:colOff>
                    <xdr:row>2</xdr:row>
                    <xdr:rowOff>63500</xdr:rowOff>
                  </from>
                  <to>
                    <xdr:col>15</xdr:col>
                    <xdr:colOff>228600</xdr:colOff>
                    <xdr:row>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15</xdr:col>
                    <xdr:colOff>342900</xdr:colOff>
                    <xdr:row>2</xdr:row>
                    <xdr:rowOff>50800</xdr:rowOff>
                  </from>
                  <to>
                    <xdr:col>16</xdr:col>
                    <xdr:colOff>342900</xdr:colOff>
                    <xdr:row>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1</xdr:col>
                    <xdr:colOff>101600</xdr:colOff>
                    <xdr:row>5</xdr:row>
                    <xdr:rowOff>139700</xdr:rowOff>
                  </from>
                  <to>
                    <xdr:col>1</xdr:col>
                    <xdr:colOff>342900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5</xdr:col>
                    <xdr:colOff>292100</xdr:colOff>
                    <xdr:row>4</xdr:row>
                    <xdr:rowOff>63500</xdr:rowOff>
                  </from>
                  <to>
                    <xdr:col>6</xdr:col>
                    <xdr:colOff>50800</xdr:colOff>
                    <xdr:row>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7</xdr:col>
                    <xdr:colOff>292100</xdr:colOff>
                    <xdr:row>4</xdr:row>
                    <xdr:rowOff>63500</xdr:rowOff>
                  </from>
                  <to>
                    <xdr:col>8</xdr:col>
                    <xdr:colOff>38100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1</xdr:col>
                    <xdr:colOff>457200</xdr:colOff>
                    <xdr:row>12</xdr:row>
                    <xdr:rowOff>139700</xdr:rowOff>
                  </from>
                  <to>
                    <xdr:col>2</xdr:col>
                    <xdr:colOff>215900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5" name="Check Box 24">
              <controlPr defaultSize="0" autoFill="0" autoLine="0" autoPict="0">
                <anchor moveWithCells="1">
                  <from>
                    <xdr:col>1</xdr:col>
                    <xdr:colOff>457200</xdr:colOff>
                    <xdr:row>14</xdr:row>
                    <xdr:rowOff>139700</xdr:rowOff>
                  </from>
                  <to>
                    <xdr:col>2</xdr:col>
                    <xdr:colOff>215900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6" name="Check Box 26">
              <controlPr defaultSize="0" autoFill="0" autoLine="0" autoPict="0">
                <anchor moveWithCells="1">
                  <from>
                    <xdr:col>1</xdr:col>
                    <xdr:colOff>444500</xdr:colOff>
                    <xdr:row>18</xdr:row>
                    <xdr:rowOff>152400</xdr:rowOff>
                  </from>
                  <to>
                    <xdr:col>2</xdr:col>
                    <xdr:colOff>190500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7" name="Check Box 27">
              <controlPr defaultSize="0" autoFill="0" autoLine="0" autoPict="0">
                <anchor moveWithCells="1">
                  <from>
                    <xdr:col>3</xdr:col>
                    <xdr:colOff>215900</xdr:colOff>
                    <xdr:row>18</xdr:row>
                    <xdr:rowOff>152400</xdr:rowOff>
                  </from>
                  <to>
                    <xdr:col>3</xdr:col>
                    <xdr:colOff>469900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8" name="Check Box 28">
              <controlPr defaultSize="0" autoFill="0" autoLine="0" autoPict="0">
                <anchor moveWithCells="1">
                  <from>
                    <xdr:col>5</xdr:col>
                    <xdr:colOff>63500</xdr:colOff>
                    <xdr:row>18</xdr:row>
                    <xdr:rowOff>152400</xdr:rowOff>
                  </from>
                  <to>
                    <xdr:col>5</xdr:col>
                    <xdr:colOff>317500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9" name="Check Box 29">
              <controlPr defaultSize="0" autoFill="0" autoLine="0" autoPict="0">
                <anchor moveWithCells="1">
                  <from>
                    <xdr:col>6</xdr:col>
                    <xdr:colOff>368300</xdr:colOff>
                    <xdr:row>18</xdr:row>
                    <xdr:rowOff>152400</xdr:rowOff>
                  </from>
                  <to>
                    <xdr:col>7</xdr:col>
                    <xdr:colOff>139700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0" name="Check Box 31">
              <controlPr defaultSize="0" autoFill="0" autoLine="0" autoPict="0">
                <anchor moveWithCells="1">
                  <from>
                    <xdr:col>1</xdr:col>
                    <xdr:colOff>101600</xdr:colOff>
                    <xdr:row>28</xdr:row>
                    <xdr:rowOff>152400</xdr:rowOff>
                  </from>
                  <to>
                    <xdr:col>1</xdr:col>
                    <xdr:colOff>355600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1" name="Check Box 32">
              <controlPr defaultSize="0" autoFill="0" autoLine="0" autoPict="0">
                <anchor moveWithCells="1">
                  <from>
                    <xdr:col>1</xdr:col>
                    <xdr:colOff>101600</xdr:colOff>
                    <xdr:row>30</xdr:row>
                    <xdr:rowOff>139700</xdr:rowOff>
                  </from>
                  <to>
                    <xdr:col>1</xdr:col>
                    <xdr:colOff>355600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2" name="Check Box 33">
              <controlPr defaultSize="0" autoFill="0" autoLine="0" autoPict="0">
                <anchor moveWithCells="1">
                  <from>
                    <xdr:col>2</xdr:col>
                    <xdr:colOff>114300</xdr:colOff>
                    <xdr:row>28</xdr:row>
                    <xdr:rowOff>152400</xdr:rowOff>
                  </from>
                  <to>
                    <xdr:col>2</xdr:col>
                    <xdr:colOff>368300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3" name="Check Box 35">
              <controlPr defaultSize="0" autoFill="0" autoLine="0" autoPict="0">
                <anchor moveWithCells="1">
                  <from>
                    <xdr:col>2</xdr:col>
                    <xdr:colOff>114300</xdr:colOff>
                    <xdr:row>30</xdr:row>
                    <xdr:rowOff>139700</xdr:rowOff>
                  </from>
                  <to>
                    <xdr:col>2</xdr:col>
                    <xdr:colOff>368300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4" name="Check Box 39">
              <controlPr defaultSize="0" autoFill="0" autoLine="0" autoPict="0">
                <anchor moveWithCells="1">
                  <from>
                    <xdr:col>10</xdr:col>
                    <xdr:colOff>457200</xdr:colOff>
                    <xdr:row>12</xdr:row>
                    <xdr:rowOff>139700</xdr:rowOff>
                  </from>
                  <to>
                    <xdr:col>11</xdr:col>
                    <xdr:colOff>215900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5" name="Check Box 40">
              <controlPr defaultSize="0" autoFill="0" autoLine="0" autoPict="0">
                <anchor moveWithCells="1">
                  <from>
                    <xdr:col>10</xdr:col>
                    <xdr:colOff>457200</xdr:colOff>
                    <xdr:row>14</xdr:row>
                    <xdr:rowOff>139700</xdr:rowOff>
                  </from>
                  <to>
                    <xdr:col>11</xdr:col>
                    <xdr:colOff>215900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6" name="Check Box 41">
              <controlPr defaultSize="0" autoFill="0" autoLine="0" autoPict="0">
                <anchor moveWithCells="1">
                  <from>
                    <xdr:col>10</xdr:col>
                    <xdr:colOff>444500</xdr:colOff>
                    <xdr:row>18</xdr:row>
                    <xdr:rowOff>152400</xdr:rowOff>
                  </from>
                  <to>
                    <xdr:col>11</xdr:col>
                    <xdr:colOff>190500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7" name="Check Box 42">
              <controlPr defaultSize="0" autoFill="0" autoLine="0" autoPict="0">
                <anchor moveWithCells="1">
                  <from>
                    <xdr:col>12</xdr:col>
                    <xdr:colOff>215900</xdr:colOff>
                    <xdr:row>18</xdr:row>
                    <xdr:rowOff>152400</xdr:rowOff>
                  </from>
                  <to>
                    <xdr:col>12</xdr:col>
                    <xdr:colOff>469900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8" name="Check Box 43">
              <controlPr defaultSize="0" autoFill="0" autoLine="0" autoPict="0">
                <anchor moveWithCells="1">
                  <from>
                    <xdr:col>14</xdr:col>
                    <xdr:colOff>63500</xdr:colOff>
                    <xdr:row>18</xdr:row>
                    <xdr:rowOff>152400</xdr:rowOff>
                  </from>
                  <to>
                    <xdr:col>14</xdr:col>
                    <xdr:colOff>317500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9" name="Check Box 44">
              <controlPr defaultSize="0" autoFill="0" autoLine="0" autoPict="0">
                <anchor moveWithCells="1">
                  <from>
                    <xdr:col>15</xdr:col>
                    <xdr:colOff>368300</xdr:colOff>
                    <xdr:row>18</xdr:row>
                    <xdr:rowOff>152400</xdr:rowOff>
                  </from>
                  <to>
                    <xdr:col>16</xdr:col>
                    <xdr:colOff>139700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0" name="Check Box 45">
              <controlPr defaultSize="0" autoFill="0" autoLine="0" autoPict="0">
                <anchor moveWithCells="1">
                  <from>
                    <xdr:col>10</xdr:col>
                    <xdr:colOff>101600</xdr:colOff>
                    <xdr:row>28</xdr:row>
                    <xdr:rowOff>152400</xdr:rowOff>
                  </from>
                  <to>
                    <xdr:col>10</xdr:col>
                    <xdr:colOff>355600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1" name="Check Box 46">
              <controlPr defaultSize="0" autoFill="0" autoLine="0" autoPict="0">
                <anchor moveWithCells="1">
                  <from>
                    <xdr:col>10</xdr:col>
                    <xdr:colOff>101600</xdr:colOff>
                    <xdr:row>30</xdr:row>
                    <xdr:rowOff>139700</xdr:rowOff>
                  </from>
                  <to>
                    <xdr:col>10</xdr:col>
                    <xdr:colOff>355600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2" name="Check Box 47">
              <controlPr defaultSize="0" autoFill="0" autoLine="0" autoPict="0">
                <anchor moveWithCells="1">
                  <from>
                    <xdr:col>11</xdr:col>
                    <xdr:colOff>114300</xdr:colOff>
                    <xdr:row>28</xdr:row>
                    <xdr:rowOff>152400</xdr:rowOff>
                  </from>
                  <to>
                    <xdr:col>11</xdr:col>
                    <xdr:colOff>368300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3" name="Check Box 48">
              <controlPr defaultSize="0" autoFill="0" autoLine="0" autoPict="0">
                <anchor moveWithCells="1">
                  <from>
                    <xdr:col>11</xdr:col>
                    <xdr:colOff>114300</xdr:colOff>
                    <xdr:row>30</xdr:row>
                    <xdr:rowOff>139700</xdr:rowOff>
                  </from>
                  <to>
                    <xdr:col>11</xdr:col>
                    <xdr:colOff>368300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4" name="Check Box 49">
              <controlPr defaultSize="0" autoFill="0" autoLine="0" autoPict="0">
                <anchor moveWithCells="1">
                  <from>
                    <xdr:col>10</xdr:col>
                    <xdr:colOff>63500</xdr:colOff>
                    <xdr:row>5</xdr:row>
                    <xdr:rowOff>139700</xdr:rowOff>
                  </from>
                  <to>
                    <xdr:col>10</xdr:col>
                    <xdr:colOff>317500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5" name="Check Box 50">
              <controlPr defaultSize="0" autoFill="0" autoLine="0" autoPict="0">
                <anchor moveWithCells="1">
                  <from>
                    <xdr:col>14</xdr:col>
                    <xdr:colOff>304800</xdr:colOff>
                    <xdr:row>4</xdr:row>
                    <xdr:rowOff>76200</xdr:rowOff>
                  </from>
                  <to>
                    <xdr:col>15</xdr:col>
                    <xdr:colOff>63500</xdr:colOff>
                    <xdr:row>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6" name="Check Box 51">
              <controlPr defaultSize="0" autoFill="0" autoLine="0" autoPict="0">
                <anchor moveWithCells="1">
                  <from>
                    <xdr:col>16</xdr:col>
                    <xdr:colOff>292100</xdr:colOff>
                    <xdr:row>4</xdr:row>
                    <xdr:rowOff>88900</xdr:rowOff>
                  </from>
                  <to>
                    <xdr:col>17</xdr:col>
                    <xdr:colOff>50800</xdr:colOff>
                    <xdr:row>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7" name="Check Box 56">
              <controlPr defaultSize="0" autoFill="0" autoLine="0" autoPict="0">
                <anchor moveWithCells="1">
                  <from>
                    <xdr:col>2</xdr:col>
                    <xdr:colOff>406400</xdr:colOff>
                    <xdr:row>2</xdr:row>
                    <xdr:rowOff>50800</xdr:rowOff>
                  </from>
                  <to>
                    <xdr:col>3</xdr:col>
                    <xdr:colOff>444500</xdr:colOff>
                    <xdr:row>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8" name="Check Box 57">
              <controlPr defaultSize="0" autoFill="0" autoLine="0" autoPict="0">
                <anchor moveWithCells="1">
                  <from>
                    <xdr:col>13</xdr:col>
                    <xdr:colOff>76200</xdr:colOff>
                    <xdr:row>2</xdr:row>
                    <xdr:rowOff>63500</xdr:rowOff>
                  </from>
                  <to>
                    <xdr:col>14</xdr:col>
                    <xdr:colOff>12700</xdr:colOff>
                    <xdr:row>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9" name="Check Box 58">
              <controlPr defaultSize="0" autoFill="0" autoLine="0" autoPict="0">
                <anchor moveWithCells="1">
                  <from>
                    <xdr:col>4</xdr:col>
                    <xdr:colOff>76200</xdr:colOff>
                    <xdr:row>2</xdr:row>
                    <xdr:rowOff>63500</xdr:rowOff>
                  </from>
                  <to>
                    <xdr:col>5</xdr:col>
                    <xdr:colOff>12700</xdr:colOff>
                    <xdr:row>3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0D183-1ED1-414D-BB34-B1E9FD636C12}">
  <dimension ref="A1:X43"/>
  <sheetViews>
    <sheetView zoomScale="170" zoomScaleNormal="170" workbookViewId="0">
      <selection activeCell="U6" sqref="U6"/>
    </sheetView>
  </sheetViews>
  <sheetFormatPr baseColWidth="10" defaultColWidth="8.83203125" defaultRowHeight="15" x14ac:dyDescent="0.2"/>
  <cols>
    <col min="5" max="5" width="19.5" customWidth="1"/>
    <col min="17" max="17" width="10" customWidth="1"/>
  </cols>
  <sheetData>
    <row r="1" spans="1:24" x14ac:dyDescent="0.2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5"/>
    </row>
    <row r="2" spans="1:24" x14ac:dyDescent="0.2">
      <c r="A2" s="46"/>
      <c r="X2" s="47"/>
    </row>
    <row r="3" spans="1:24" x14ac:dyDescent="0.2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27"/>
      <c r="M3" s="27"/>
      <c r="N3" s="27"/>
      <c r="O3" s="27"/>
      <c r="P3" s="27"/>
      <c r="Q3" s="98"/>
      <c r="R3" s="98"/>
      <c r="S3" s="209" t="s">
        <v>127</v>
      </c>
      <c r="T3" s="209"/>
      <c r="U3" s="209"/>
      <c r="V3" s="209"/>
      <c r="W3" s="209"/>
      <c r="X3" s="210"/>
    </row>
    <row r="4" spans="1:24" x14ac:dyDescent="0.2">
      <c r="A4" s="204" t="s">
        <v>66</v>
      </c>
      <c r="B4" s="205"/>
      <c r="C4" s="206">
        <f>'Rack Arm Order Form'!C3</f>
        <v>0</v>
      </c>
      <c r="D4" s="206"/>
      <c r="E4" s="206"/>
      <c r="F4" s="205" t="s">
        <v>67</v>
      </c>
      <c r="G4" s="205"/>
      <c r="H4" s="205"/>
      <c r="I4" s="211">
        <f>'Rack Arm Order Form'!C4</f>
        <v>0</v>
      </c>
      <c r="J4" s="212"/>
      <c r="K4" s="212"/>
      <c r="L4" s="212"/>
      <c r="M4" s="212"/>
      <c r="N4" s="212"/>
      <c r="O4" s="213"/>
      <c r="P4" s="48" t="s">
        <v>68</v>
      </c>
      <c r="Q4" s="208">
        <f>'Rack Arm Order Form'!H4</f>
        <v>0</v>
      </c>
      <c r="R4" s="208"/>
      <c r="S4" s="208"/>
      <c r="T4" s="37" t="s">
        <v>69</v>
      </c>
      <c r="U4" s="214">
        <f>'Rack Arm Order Form'!P4</f>
        <v>0</v>
      </c>
      <c r="V4" s="215"/>
      <c r="W4" s="215"/>
      <c r="X4" s="216"/>
    </row>
    <row r="5" spans="1:24" x14ac:dyDescent="0.2">
      <c r="A5" s="204" t="s">
        <v>70</v>
      </c>
      <c r="B5" s="205"/>
      <c r="C5" s="206">
        <f>'Rack Arm Order Form'!C5</f>
        <v>0</v>
      </c>
      <c r="D5" s="206"/>
      <c r="E5" s="206"/>
      <c r="F5" s="205" t="s">
        <v>71</v>
      </c>
      <c r="G5" s="205"/>
      <c r="H5" s="205"/>
      <c r="I5" s="206">
        <f>'Rack Arm Order Form'!H5</f>
        <v>0</v>
      </c>
      <c r="J5" s="206"/>
      <c r="K5" s="206"/>
      <c r="L5" s="48" t="s">
        <v>72</v>
      </c>
      <c r="M5" s="206">
        <f>'Rack Arm Order Form'!K5</f>
        <v>0</v>
      </c>
      <c r="N5" s="206"/>
      <c r="O5" s="206"/>
      <c r="P5" s="48" t="s">
        <v>73</v>
      </c>
      <c r="Q5" s="207">
        <f>'Rack Arm Order Form'!S4</f>
        <v>0</v>
      </c>
      <c r="R5" s="208"/>
      <c r="S5" s="208"/>
      <c r="T5" s="48" t="s">
        <v>74</v>
      </c>
      <c r="U5" s="200">
        <f>'Rack Arm Order Form'!S5</f>
        <v>0</v>
      </c>
      <c r="V5" s="201"/>
      <c r="W5" s="201"/>
      <c r="X5" s="202"/>
    </row>
    <row r="6" spans="1:24" x14ac:dyDescent="0.2">
      <c r="A6" s="49"/>
      <c r="C6" s="50"/>
      <c r="D6" s="50"/>
      <c r="E6" s="50"/>
      <c r="J6" s="51"/>
      <c r="K6" s="51"/>
      <c r="L6" s="51"/>
      <c r="Q6" s="52"/>
      <c r="X6" s="47"/>
    </row>
    <row r="7" spans="1:24" x14ac:dyDescent="0.2">
      <c r="A7" s="49"/>
      <c r="B7" s="53" t="s">
        <v>75</v>
      </c>
      <c r="C7" s="203" t="s">
        <v>76</v>
      </c>
      <c r="D7" s="203"/>
      <c r="E7" s="203"/>
      <c r="F7" s="52" t="s">
        <v>77</v>
      </c>
      <c r="G7" s="52" t="s">
        <v>5</v>
      </c>
      <c r="H7" s="52" t="s">
        <v>78</v>
      </c>
      <c r="I7" s="54" t="s">
        <v>79</v>
      </c>
      <c r="J7" s="55"/>
      <c r="K7" s="53" t="s">
        <v>75</v>
      </c>
      <c r="L7" s="203" t="s">
        <v>76</v>
      </c>
      <c r="M7" s="203"/>
      <c r="N7" s="203"/>
      <c r="O7" s="52" t="s">
        <v>77</v>
      </c>
      <c r="P7" s="52" t="s">
        <v>5</v>
      </c>
      <c r="Q7" s="52" t="s">
        <v>78</v>
      </c>
      <c r="R7" s="54" t="s">
        <v>79</v>
      </c>
      <c r="S7" s="52"/>
      <c r="T7" s="52"/>
      <c r="U7" s="52"/>
      <c r="X7" s="47"/>
    </row>
    <row r="8" spans="1:24" x14ac:dyDescent="0.2">
      <c r="A8" s="46"/>
      <c r="B8" s="186" t="s">
        <v>80</v>
      </c>
      <c r="C8" s="186"/>
      <c r="D8" s="186"/>
      <c r="K8" s="186" t="s">
        <v>148</v>
      </c>
      <c r="L8" s="186"/>
      <c r="M8" s="186"/>
      <c r="X8" s="47"/>
    </row>
    <row r="9" spans="1:24" x14ac:dyDescent="0.2">
      <c r="A9" s="46"/>
      <c r="B9" s="56">
        <v>100722232</v>
      </c>
      <c r="C9" s="57" t="s">
        <v>81</v>
      </c>
      <c r="D9" s="57"/>
      <c r="E9" s="56"/>
      <c r="F9" s="124">
        <v>222</v>
      </c>
      <c r="G9" s="123">
        <v>1</v>
      </c>
      <c r="H9" s="59">
        <f>F9*G9</f>
        <v>222</v>
      </c>
      <c r="I9" s="60"/>
      <c r="J9" s="2"/>
      <c r="K9" s="56"/>
      <c r="L9" s="57" t="s">
        <v>149</v>
      </c>
      <c r="M9" s="57"/>
      <c r="N9" s="56"/>
      <c r="O9" s="124">
        <v>1316</v>
      </c>
      <c r="P9" s="123"/>
      <c r="Q9" s="59">
        <f>O9*P9</f>
        <v>0</v>
      </c>
      <c r="R9" s="60"/>
      <c r="S9" s="100"/>
      <c r="T9" s="101"/>
      <c r="U9" s="102"/>
      <c r="V9" s="2"/>
      <c r="W9" s="2"/>
      <c r="X9" s="47"/>
    </row>
    <row r="10" spans="1:24" x14ac:dyDescent="0.2">
      <c r="A10" s="46"/>
      <c r="B10" s="56">
        <v>100722233</v>
      </c>
      <c r="C10" s="57" t="s">
        <v>82</v>
      </c>
      <c r="D10" s="57"/>
      <c r="E10" s="56"/>
      <c r="F10" s="124">
        <v>222</v>
      </c>
      <c r="G10" s="123"/>
      <c r="H10" s="59">
        <f t="shared" ref="H10:H20" si="0">F10*G10</f>
        <v>0</v>
      </c>
      <c r="I10" s="60"/>
      <c r="J10" s="2"/>
      <c r="K10" s="56"/>
      <c r="L10" s="57" t="s">
        <v>150</v>
      </c>
      <c r="M10" s="57"/>
      <c r="N10" s="56"/>
      <c r="O10" s="124">
        <v>1633</v>
      </c>
      <c r="P10" s="123"/>
      <c r="Q10" s="59">
        <f t="shared" ref="Q10:Q11" si="1">O10*P10</f>
        <v>0</v>
      </c>
      <c r="R10" s="60"/>
      <c r="S10" s="100"/>
      <c r="T10" s="101"/>
      <c r="U10" s="102"/>
      <c r="V10" s="2"/>
      <c r="W10" s="2"/>
      <c r="X10" s="47"/>
    </row>
    <row r="11" spans="1:24" x14ac:dyDescent="0.2">
      <c r="A11" s="46"/>
      <c r="B11" s="56">
        <v>100722235</v>
      </c>
      <c r="C11" s="57" t="s">
        <v>83</v>
      </c>
      <c r="D11" s="57"/>
      <c r="E11" s="56"/>
      <c r="F11" s="124">
        <v>361</v>
      </c>
      <c r="G11" s="123"/>
      <c r="H11" s="59">
        <f t="shared" si="0"/>
        <v>0</v>
      </c>
      <c r="I11" s="60"/>
      <c r="J11" s="2"/>
      <c r="K11" s="56"/>
      <c r="L11" s="57" t="s">
        <v>151</v>
      </c>
      <c r="M11" s="57"/>
      <c r="N11" s="56"/>
      <c r="O11" s="124">
        <v>417</v>
      </c>
      <c r="P11" s="123"/>
      <c r="Q11" s="59">
        <f t="shared" si="1"/>
        <v>0</v>
      </c>
      <c r="R11" s="60"/>
      <c r="S11" s="100"/>
      <c r="T11" s="101"/>
      <c r="U11" s="102"/>
      <c r="V11" s="2"/>
      <c r="W11" s="2"/>
      <c r="X11" s="47"/>
    </row>
    <row r="12" spans="1:24" x14ac:dyDescent="0.2">
      <c r="A12" s="46"/>
      <c r="B12" s="56">
        <v>100722236</v>
      </c>
      <c r="C12" s="57" t="s">
        <v>84</v>
      </c>
      <c r="D12" s="57"/>
      <c r="E12" s="56"/>
      <c r="F12" s="124">
        <v>361</v>
      </c>
      <c r="G12" s="123"/>
      <c r="H12" s="59">
        <f t="shared" si="0"/>
        <v>0</v>
      </c>
      <c r="I12" s="60"/>
      <c r="J12" s="2"/>
      <c r="K12" s="2"/>
      <c r="L12" s="2"/>
      <c r="M12" s="52"/>
      <c r="N12" s="99"/>
      <c r="P12" s="99"/>
      <c r="Q12" s="99"/>
      <c r="R12" s="70"/>
      <c r="S12" s="100"/>
      <c r="T12" s="101"/>
      <c r="U12" s="102"/>
      <c r="V12" s="2"/>
      <c r="W12" s="2"/>
      <c r="X12" s="47"/>
    </row>
    <row r="13" spans="1:24" x14ac:dyDescent="0.2">
      <c r="A13" s="46"/>
      <c r="B13" s="56">
        <v>100722237</v>
      </c>
      <c r="C13" s="57" t="s">
        <v>85</v>
      </c>
      <c r="D13" s="57"/>
      <c r="E13" s="56"/>
      <c r="F13" s="124">
        <v>466</v>
      </c>
      <c r="G13" s="123"/>
      <c r="H13" s="59">
        <f t="shared" si="0"/>
        <v>0</v>
      </c>
      <c r="I13" s="60"/>
      <c r="J13" s="2"/>
      <c r="K13" s="131" t="s">
        <v>152</v>
      </c>
      <c r="L13" s="2"/>
      <c r="M13" s="52"/>
      <c r="N13" s="99"/>
      <c r="P13" s="99"/>
      <c r="Q13" s="99"/>
      <c r="R13" s="70"/>
      <c r="S13" s="100"/>
      <c r="T13" s="101"/>
      <c r="U13" s="102"/>
      <c r="V13" s="2"/>
      <c r="W13" s="2"/>
      <c r="X13" s="47"/>
    </row>
    <row r="14" spans="1:24" x14ac:dyDescent="0.2">
      <c r="A14" s="46"/>
      <c r="B14" s="56">
        <v>100722238</v>
      </c>
      <c r="C14" s="57" t="s">
        <v>85</v>
      </c>
      <c r="D14" s="57"/>
      <c r="E14" s="56"/>
      <c r="F14" s="124">
        <v>466</v>
      </c>
      <c r="G14" s="123"/>
      <c r="H14" s="59">
        <f t="shared" si="0"/>
        <v>0</v>
      </c>
      <c r="I14" s="60"/>
      <c r="J14" s="2"/>
      <c r="K14" s="56"/>
      <c r="L14" s="57" t="s">
        <v>153</v>
      </c>
      <c r="M14" s="57"/>
      <c r="N14" s="56"/>
      <c r="O14" s="124">
        <v>129</v>
      </c>
      <c r="P14" s="123"/>
      <c r="Q14" s="59">
        <f>O14*P14</f>
        <v>0</v>
      </c>
      <c r="R14" s="60"/>
      <c r="S14" s="100"/>
      <c r="T14" s="101"/>
      <c r="U14" s="102"/>
      <c r="V14" s="2"/>
      <c r="W14" s="2"/>
      <c r="X14" s="47"/>
    </row>
    <row r="15" spans="1:24" x14ac:dyDescent="0.2">
      <c r="A15" s="46"/>
      <c r="B15" s="56">
        <v>100722352</v>
      </c>
      <c r="C15" s="57" t="s">
        <v>86</v>
      </c>
      <c r="D15" s="57"/>
      <c r="E15" s="56"/>
      <c r="F15" s="124">
        <v>396</v>
      </c>
      <c r="G15" s="58"/>
      <c r="H15" s="59">
        <f t="shared" si="0"/>
        <v>0</v>
      </c>
      <c r="I15" s="60"/>
      <c r="J15" s="2"/>
      <c r="K15" s="56"/>
      <c r="L15" s="57" t="s">
        <v>154</v>
      </c>
      <c r="M15" s="57"/>
      <c r="N15" s="56"/>
      <c r="O15" s="124">
        <v>194</v>
      </c>
      <c r="P15" s="123"/>
      <c r="Q15" s="59">
        <f t="shared" ref="Q15:Q16" si="2">O15*P15</f>
        <v>0</v>
      </c>
      <c r="R15" s="60"/>
      <c r="S15" s="100"/>
      <c r="T15" s="101"/>
      <c r="U15" s="102"/>
      <c r="V15" s="2"/>
      <c r="W15" s="2"/>
      <c r="X15" s="47"/>
    </row>
    <row r="16" spans="1:24" x14ac:dyDescent="0.2">
      <c r="A16" s="46"/>
      <c r="B16" s="56">
        <v>77100120</v>
      </c>
      <c r="C16" s="57" t="s">
        <v>99</v>
      </c>
      <c r="D16" s="57"/>
      <c r="E16" s="56"/>
      <c r="F16" s="124">
        <v>239</v>
      </c>
      <c r="G16" s="58"/>
      <c r="H16" s="59">
        <f t="shared" si="0"/>
        <v>0</v>
      </c>
      <c r="I16" s="60"/>
      <c r="J16" s="2"/>
      <c r="K16" s="56"/>
      <c r="L16" s="57" t="s">
        <v>155</v>
      </c>
      <c r="M16" s="57"/>
      <c r="N16" s="56"/>
      <c r="O16" s="124">
        <v>743</v>
      </c>
      <c r="P16" s="123"/>
      <c r="Q16" s="59">
        <f t="shared" si="2"/>
        <v>0</v>
      </c>
      <c r="R16" s="60"/>
      <c r="S16" s="100"/>
      <c r="T16" s="101"/>
      <c r="U16" s="2"/>
      <c r="V16" s="2"/>
      <c r="W16" s="2"/>
      <c r="X16" s="47"/>
    </row>
    <row r="17" spans="1:24" x14ac:dyDescent="0.2">
      <c r="A17" s="46"/>
      <c r="B17" s="56">
        <v>77100121</v>
      </c>
      <c r="C17" s="57" t="s">
        <v>100</v>
      </c>
      <c r="D17" s="57"/>
      <c r="E17" s="56"/>
      <c r="F17" s="124">
        <v>227</v>
      </c>
      <c r="G17" s="58"/>
      <c r="H17" s="59">
        <f t="shared" si="0"/>
        <v>0</v>
      </c>
      <c r="I17" s="60"/>
      <c r="J17" s="2"/>
      <c r="K17" s="56"/>
      <c r="L17" s="57" t="s">
        <v>157</v>
      </c>
      <c r="M17" s="57"/>
      <c r="N17" s="56"/>
      <c r="O17" s="124">
        <v>136</v>
      </c>
      <c r="P17" s="123"/>
      <c r="Q17" s="59">
        <f t="shared" ref="Q17:Q18" si="3">O17*P17</f>
        <v>0</v>
      </c>
      <c r="R17" s="60"/>
      <c r="S17" s="100"/>
      <c r="T17" s="101"/>
      <c r="U17" s="103"/>
      <c r="V17" s="2"/>
      <c r="W17" s="2"/>
      <c r="X17" s="47"/>
    </row>
    <row r="18" spans="1:24" x14ac:dyDescent="0.2">
      <c r="A18" s="46"/>
      <c r="B18" s="56">
        <v>77100130</v>
      </c>
      <c r="C18" s="57" t="s">
        <v>101</v>
      </c>
      <c r="D18" s="57"/>
      <c r="E18" s="56"/>
      <c r="F18" s="124">
        <v>311</v>
      </c>
      <c r="G18" s="58"/>
      <c r="H18" s="59">
        <f t="shared" si="0"/>
        <v>0</v>
      </c>
      <c r="I18" s="60"/>
      <c r="J18" s="2"/>
      <c r="K18" s="56"/>
      <c r="L18" s="57" t="s">
        <v>158</v>
      </c>
      <c r="M18" s="57"/>
      <c r="N18" s="56"/>
      <c r="O18" s="124">
        <v>139</v>
      </c>
      <c r="P18" s="123"/>
      <c r="Q18" s="59">
        <f t="shared" si="3"/>
        <v>0</v>
      </c>
      <c r="R18" s="60"/>
      <c r="S18" s="100"/>
      <c r="T18" s="101"/>
      <c r="U18" s="103"/>
      <c r="V18" s="2"/>
      <c r="W18" s="2"/>
      <c r="X18" s="47"/>
    </row>
    <row r="19" spans="1:24" x14ac:dyDescent="0.2">
      <c r="A19" s="46"/>
      <c r="B19" s="56">
        <v>77100131</v>
      </c>
      <c r="C19" s="57" t="s">
        <v>102</v>
      </c>
      <c r="D19" s="57"/>
      <c r="E19" s="56"/>
      <c r="F19" s="124">
        <v>311</v>
      </c>
      <c r="G19" s="58"/>
      <c r="H19" s="59">
        <f t="shared" si="0"/>
        <v>0</v>
      </c>
      <c r="I19" s="60"/>
      <c r="J19" s="2"/>
      <c r="K19" s="56"/>
      <c r="L19" s="57" t="s">
        <v>159</v>
      </c>
      <c r="M19" s="57"/>
      <c r="N19" s="56"/>
      <c r="O19" s="124">
        <v>38</v>
      </c>
      <c r="P19" s="123"/>
      <c r="Q19" s="59">
        <f t="shared" ref="Q19" si="4">O19*P19</f>
        <v>0</v>
      </c>
      <c r="R19" s="60"/>
      <c r="S19" s="100"/>
      <c r="T19" s="101"/>
      <c r="U19" s="103"/>
      <c r="V19" s="2"/>
      <c r="W19" s="2"/>
      <c r="X19" s="47"/>
    </row>
    <row r="20" spans="1:24" x14ac:dyDescent="0.2">
      <c r="A20" s="46"/>
      <c r="B20" s="56">
        <v>77100140</v>
      </c>
      <c r="C20" s="57" t="s">
        <v>103</v>
      </c>
      <c r="D20" s="57"/>
      <c r="E20" s="56"/>
      <c r="F20" s="124">
        <v>319</v>
      </c>
      <c r="G20" s="58"/>
      <c r="H20" s="59">
        <f t="shared" si="0"/>
        <v>0</v>
      </c>
      <c r="I20" s="60"/>
      <c r="J20" s="2"/>
      <c r="S20" s="100"/>
      <c r="T20" s="101"/>
      <c r="U20" s="103"/>
      <c r="V20" s="2"/>
      <c r="W20" s="2"/>
      <c r="X20" s="47"/>
    </row>
    <row r="21" spans="1:24" x14ac:dyDescent="0.2">
      <c r="A21" s="46"/>
      <c r="B21" s="61" t="s">
        <v>98</v>
      </c>
      <c r="C21" s="2"/>
      <c r="D21" s="2"/>
      <c r="E21" s="2"/>
      <c r="F21" s="2"/>
      <c r="G21" s="2"/>
      <c r="H21" s="2"/>
      <c r="I21" s="60"/>
      <c r="J21" s="2"/>
      <c r="L21" s="69" t="s">
        <v>156</v>
      </c>
      <c r="M21" s="39"/>
      <c r="N21" s="39"/>
      <c r="O21" s="51" t="s">
        <v>160</v>
      </c>
      <c r="U21" s="103"/>
      <c r="V21" s="2"/>
      <c r="W21" s="2"/>
      <c r="X21" s="47"/>
    </row>
    <row r="22" spans="1:24" x14ac:dyDescent="0.2">
      <c r="A22" s="46"/>
      <c r="B22" s="56">
        <v>100701123</v>
      </c>
      <c r="C22" s="125" t="s">
        <v>124</v>
      </c>
      <c r="D22" s="56"/>
      <c r="E22" s="56"/>
      <c r="F22" s="126">
        <v>546</v>
      </c>
      <c r="G22" s="127"/>
      <c r="H22" s="59">
        <f t="shared" ref="H22:H23" si="5">F22*G22</f>
        <v>0</v>
      </c>
      <c r="I22" s="60"/>
      <c r="J22" s="2"/>
      <c r="K22" s="2"/>
      <c r="L22" s="2"/>
      <c r="M22" s="61"/>
      <c r="N22" s="61"/>
      <c r="U22" s="103"/>
      <c r="V22" s="2"/>
      <c r="W22" s="2"/>
      <c r="X22" s="47"/>
    </row>
    <row r="23" spans="1:24" x14ac:dyDescent="0.2">
      <c r="A23" s="46"/>
      <c r="B23" s="56">
        <v>100701139</v>
      </c>
      <c r="C23" s="125" t="s">
        <v>125</v>
      </c>
      <c r="D23" s="57"/>
      <c r="E23" s="56"/>
      <c r="F23" s="126">
        <v>735</v>
      </c>
      <c r="G23" s="58"/>
      <c r="H23" s="59">
        <f t="shared" si="5"/>
        <v>0</v>
      </c>
      <c r="I23" s="60"/>
      <c r="J23" s="2"/>
      <c r="K23" s="132"/>
      <c r="L23" s="2"/>
      <c r="M23" s="54"/>
      <c r="N23" s="69"/>
      <c r="P23" s="54"/>
      <c r="Q23" s="54"/>
      <c r="R23" s="70"/>
      <c r="S23" s="100"/>
      <c r="T23" s="101"/>
      <c r="U23" s="2"/>
      <c r="V23" s="2"/>
      <c r="W23" s="2"/>
      <c r="X23" s="47"/>
    </row>
    <row r="24" spans="1:24" x14ac:dyDescent="0.2">
      <c r="A24" s="46"/>
      <c r="B24" s="56"/>
      <c r="C24" s="125" t="s">
        <v>146</v>
      </c>
      <c r="D24" s="57"/>
      <c r="E24" s="56"/>
      <c r="F24" s="126">
        <v>45</v>
      </c>
      <c r="G24" s="58"/>
      <c r="H24" s="59">
        <f t="shared" ref="H24" si="6">F24*G24</f>
        <v>0</v>
      </c>
      <c r="I24" s="60"/>
      <c r="J24" s="2"/>
      <c r="K24" s="132"/>
      <c r="L24" s="2"/>
      <c r="M24" s="54"/>
      <c r="N24" s="69"/>
      <c r="P24" s="54"/>
      <c r="Q24" s="54"/>
      <c r="R24" s="70"/>
      <c r="S24" s="100"/>
      <c r="T24" s="101"/>
      <c r="U24" s="2"/>
      <c r="V24" s="2"/>
      <c r="W24" s="2"/>
      <c r="X24" s="47"/>
    </row>
    <row r="25" spans="1:24" x14ac:dyDescent="0.2">
      <c r="A25" s="46"/>
      <c r="B25" s="56"/>
      <c r="C25" s="125" t="s">
        <v>147</v>
      </c>
      <c r="D25" s="57"/>
      <c r="E25" s="56"/>
      <c r="F25" s="126">
        <v>11</v>
      </c>
      <c r="G25" s="58"/>
      <c r="H25" s="59">
        <f t="shared" ref="H25" si="7">F25*G25</f>
        <v>0</v>
      </c>
      <c r="I25" s="60"/>
      <c r="J25" s="2"/>
      <c r="K25" s="132"/>
      <c r="L25" s="2"/>
      <c r="M25" s="54"/>
      <c r="N25" s="69"/>
      <c r="P25" s="54"/>
      <c r="Q25" s="54"/>
      <c r="R25" s="70"/>
      <c r="S25" s="100"/>
      <c r="T25" s="101"/>
      <c r="U25" s="2"/>
      <c r="V25" s="2"/>
      <c r="W25" s="2"/>
      <c r="X25" s="47"/>
    </row>
    <row r="26" spans="1:24" x14ac:dyDescent="0.2">
      <c r="A26" s="46"/>
      <c r="B26" s="61" t="s">
        <v>87</v>
      </c>
      <c r="C26" s="2"/>
      <c r="D26" s="2"/>
      <c r="E26" s="2"/>
      <c r="F26" s="2"/>
      <c r="G26" s="2"/>
      <c r="H26" s="2"/>
      <c r="I26" s="2"/>
      <c r="J26" s="2"/>
      <c r="K26" s="132"/>
      <c r="L26" s="2"/>
      <c r="M26" s="61"/>
      <c r="N26" s="104"/>
      <c r="O26" s="2"/>
      <c r="P26" s="2"/>
      <c r="Q26" s="2"/>
      <c r="R26" s="2"/>
      <c r="S26" s="54"/>
      <c r="T26" s="54"/>
      <c r="U26" s="2"/>
      <c r="V26" s="2"/>
      <c r="W26" s="2"/>
      <c r="X26" s="47"/>
    </row>
    <row r="27" spans="1:24" x14ac:dyDescent="0.2">
      <c r="A27" s="46"/>
      <c r="B27" s="56">
        <v>100722234</v>
      </c>
      <c r="C27" s="57" t="s">
        <v>88</v>
      </c>
      <c r="D27" s="57"/>
      <c r="E27" s="62"/>
      <c r="F27" s="124">
        <v>974</v>
      </c>
      <c r="G27" s="58"/>
      <c r="H27" s="59">
        <f t="shared" ref="H27:H30" si="8">F27*G27</f>
        <v>0</v>
      </c>
      <c r="I27" s="65"/>
      <c r="J27" s="2"/>
      <c r="K27" s="132"/>
      <c r="L27" s="2"/>
      <c r="M27" s="54"/>
      <c r="N27" s="53"/>
      <c r="P27" s="52"/>
      <c r="Q27" s="52"/>
      <c r="R27" s="70"/>
      <c r="S27" s="100"/>
      <c r="T27" s="101"/>
      <c r="U27" s="2"/>
      <c r="V27" s="2"/>
      <c r="W27" s="2"/>
      <c r="X27" s="47"/>
    </row>
    <row r="28" spans="1:24" x14ac:dyDescent="0.2">
      <c r="A28" s="46"/>
      <c r="B28" s="56">
        <v>100721316</v>
      </c>
      <c r="C28" s="63" t="s">
        <v>89</v>
      </c>
      <c r="D28" s="57"/>
      <c r="E28" s="62"/>
      <c r="F28" s="124">
        <v>372</v>
      </c>
      <c r="G28" s="64"/>
      <c r="H28" s="59">
        <f t="shared" si="8"/>
        <v>0</v>
      </c>
      <c r="I28" s="65"/>
      <c r="J28" s="2"/>
      <c r="K28" s="132"/>
      <c r="L28" s="2"/>
      <c r="M28" s="54"/>
      <c r="N28" s="53"/>
      <c r="P28" s="52"/>
      <c r="Q28" s="52"/>
      <c r="R28" s="70"/>
      <c r="S28" s="100"/>
      <c r="T28" s="101"/>
      <c r="U28" s="2"/>
      <c r="V28" s="2"/>
      <c r="W28" s="2"/>
      <c r="X28" s="47"/>
    </row>
    <row r="29" spans="1:24" x14ac:dyDescent="0.2">
      <c r="A29" s="46"/>
      <c r="B29" s="56">
        <v>100721317</v>
      </c>
      <c r="C29" s="66" t="s">
        <v>90</v>
      </c>
      <c r="D29" s="57"/>
      <c r="E29" s="62"/>
      <c r="F29" s="124">
        <v>743</v>
      </c>
      <c r="G29" s="67"/>
      <c r="H29" s="59">
        <f t="shared" si="8"/>
        <v>0</v>
      </c>
      <c r="I29" s="65"/>
      <c r="J29" s="2"/>
      <c r="K29" s="132"/>
      <c r="L29" s="2"/>
      <c r="M29" s="54"/>
      <c r="N29" s="53"/>
      <c r="P29" s="52"/>
      <c r="Q29" s="52"/>
      <c r="R29" s="70"/>
      <c r="S29" s="100"/>
      <c r="T29" s="101"/>
      <c r="U29" s="2"/>
      <c r="V29" s="2"/>
      <c r="W29" s="2"/>
      <c r="X29" s="47"/>
    </row>
    <row r="30" spans="1:24" x14ac:dyDescent="0.2">
      <c r="A30" s="46"/>
      <c r="B30" s="56">
        <v>100721319</v>
      </c>
      <c r="C30" s="66" t="s">
        <v>91</v>
      </c>
      <c r="D30" s="57"/>
      <c r="E30" s="62"/>
      <c r="F30" s="124">
        <v>707</v>
      </c>
      <c r="G30" s="67"/>
      <c r="H30" s="59">
        <f t="shared" si="8"/>
        <v>0</v>
      </c>
      <c r="I30" s="65"/>
      <c r="J30" s="2"/>
      <c r="K30" s="132"/>
      <c r="L30" s="2"/>
      <c r="M30" s="2"/>
      <c r="N30" s="2"/>
      <c r="O30" s="2"/>
      <c r="P30" s="2"/>
      <c r="W30" s="2"/>
      <c r="X30" s="47"/>
    </row>
    <row r="31" spans="1:24" x14ac:dyDescent="0.2">
      <c r="A31" s="46"/>
      <c r="B31" s="54"/>
      <c r="C31" s="68"/>
      <c r="D31" s="69"/>
      <c r="E31" s="2"/>
      <c r="F31" s="70"/>
      <c r="G31" s="128"/>
      <c r="H31" s="101"/>
      <c r="I31" s="71"/>
      <c r="J31" s="2"/>
      <c r="K31" s="2"/>
      <c r="L31" s="2"/>
      <c r="M31" s="2"/>
      <c r="N31" s="2"/>
      <c r="O31" s="2"/>
      <c r="P31" s="2"/>
      <c r="W31" s="2"/>
      <c r="X31" s="47"/>
    </row>
    <row r="32" spans="1:24" x14ac:dyDescent="0.2">
      <c r="A32" s="46"/>
      <c r="B32" s="2"/>
      <c r="C32" s="2"/>
      <c r="D32" s="2"/>
      <c r="E32" s="2"/>
      <c r="F32" s="2"/>
      <c r="G32" s="2"/>
      <c r="H32" s="2"/>
      <c r="I32" s="72"/>
      <c r="J32" s="2"/>
      <c r="K32" s="2"/>
      <c r="L32" s="2"/>
      <c r="M32" s="2"/>
      <c r="N32" s="2"/>
      <c r="O32" s="2"/>
      <c r="P32" s="2"/>
      <c r="Q32" s="193" t="s">
        <v>92</v>
      </c>
      <c r="R32" s="194"/>
      <c r="S32" s="195">
        <f>'Rack Arm Order Form'!R3</f>
        <v>0</v>
      </c>
      <c r="T32" s="196"/>
      <c r="W32" s="2"/>
      <c r="X32" s="47"/>
    </row>
    <row r="33" spans="1:24" x14ac:dyDescent="0.2">
      <c r="A33" s="46"/>
      <c r="B33" s="2"/>
      <c r="C33" s="2"/>
      <c r="D33" s="2"/>
      <c r="E33" s="2"/>
      <c r="F33" s="2"/>
      <c r="G33" s="2"/>
      <c r="H33" s="2"/>
      <c r="I33" s="72"/>
      <c r="J33" s="2"/>
      <c r="K33" s="2"/>
      <c r="L33" s="2"/>
      <c r="M33" s="2"/>
      <c r="N33" s="2"/>
      <c r="O33" s="2"/>
      <c r="P33" s="2"/>
      <c r="Q33" s="73" t="s">
        <v>93</v>
      </c>
      <c r="R33" s="74"/>
      <c r="S33" s="75">
        <f>S35*0.1</f>
        <v>22.200000000000003</v>
      </c>
      <c r="T33" s="76"/>
      <c r="W33" s="2"/>
      <c r="X33" s="47"/>
    </row>
    <row r="34" spans="1:24" hidden="1" x14ac:dyDescent="0.2">
      <c r="A34" s="46"/>
      <c r="B34" s="2"/>
      <c r="C34" s="2"/>
      <c r="D34" s="2"/>
      <c r="E34" s="2"/>
      <c r="F34" s="2"/>
      <c r="G34" s="2"/>
      <c r="H34" s="2"/>
      <c r="I34" s="72"/>
      <c r="J34" s="2"/>
      <c r="K34" s="2"/>
      <c r="L34" s="2"/>
      <c r="M34" s="2"/>
      <c r="N34" s="2"/>
      <c r="O34" s="2"/>
      <c r="P34" s="2"/>
      <c r="Q34" s="73"/>
      <c r="R34" s="74"/>
      <c r="S34" s="75"/>
      <c r="T34" s="76">
        <f>SUM(H9:H25,H27:H30,Q9:Q20)</f>
        <v>222</v>
      </c>
      <c r="W34" s="2"/>
      <c r="X34" s="47"/>
    </row>
    <row r="35" spans="1:24" x14ac:dyDescent="0.2">
      <c r="A35" s="46"/>
      <c r="B35" s="197"/>
      <c r="C35" s="197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98" t="s">
        <v>94</v>
      </c>
      <c r="R35" s="199"/>
      <c r="S35" s="187">
        <f>T34-(T34*S32)</f>
        <v>222</v>
      </c>
      <c r="T35" s="188"/>
      <c r="W35" s="2"/>
      <c r="X35" s="47"/>
    </row>
    <row r="36" spans="1:24" ht="16" x14ac:dyDescent="0.2">
      <c r="A36" s="46"/>
      <c r="B36" s="2"/>
      <c r="C36" s="2"/>
      <c r="D36" s="52"/>
      <c r="E36" s="52"/>
      <c r="F36" s="52"/>
      <c r="G36" s="52"/>
      <c r="H36" s="2"/>
      <c r="I36" s="77"/>
      <c r="J36" s="2"/>
      <c r="K36" s="2"/>
      <c r="L36" s="2"/>
      <c r="M36" s="2"/>
      <c r="N36" s="2"/>
      <c r="O36" s="2"/>
      <c r="P36" s="2"/>
      <c r="Q36" s="129"/>
      <c r="R36" s="130" t="s">
        <v>93</v>
      </c>
      <c r="S36" s="187">
        <f>SUM(S32:T33)</f>
        <v>22.200000000000003</v>
      </c>
      <c r="T36" s="188"/>
      <c r="U36" s="2"/>
      <c r="V36" s="2"/>
      <c r="W36" s="2"/>
      <c r="X36" s="47"/>
    </row>
    <row r="37" spans="1:24" ht="16" thickBot="1" x14ac:dyDescent="0.25">
      <c r="A37" s="4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78"/>
      <c r="R37" s="79" t="s">
        <v>95</v>
      </c>
      <c r="S37" s="189">
        <f>SUM(S35:T36)</f>
        <v>244.2</v>
      </c>
      <c r="T37" s="190"/>
      <c r="U37" s="2"/>
      <c r="V37" s="2"/>
      <c r="W37" s="2"/>
      <c r="X37" s="47"/>
    </row>
    <row r="38" spans="1:24" ht="16" thickTop="1" x14ac:dyDescent="0.2">
      <c r="A38" s="46"/>
      <c r="U38" s="2"/>
      <c r="V38" s="2"/>
      <c r="W38" s="2"/>
      <c r="X38" s="47"/>
    </row>
    <row r="39" spans="1:24" x14ac:dyDescent="0.2">
      <c r="A39" s="46"/>
      <c r="C39" s="80" t="s">
        <v>60</v>
      </c>
      <c r="D39" s="81"/>
      <c r="E39" s="81"/>
      <c r="F39" s="81"/>
      <c r="G39" s="81"/>
      <c r="H39" s="81"/>
      <c r="I39" s="81"/>
      <c r="J39" s="81"/>
      <c r="K39" s="82"/>
      <c r="L39" s="83" t="s">
        <v>96</v>
      </c>
      <c r="M39" s="84"/>
      <c r="N39" s="84"/>
      <c r="O39" s="81"/>
      <c r="P39" s="81"/>
      <c r="Q39" s="81"/>
      <c r="R39" s="81"/>
      <c r="S39" s="81"/>
      <c r="T39" s="85"/>
      <c r="U39" s="2"/>
      <c r="V39" s="2"/>
      <c r="W39" s="2"/>
      <c r="X39" s="47"/>
    </row>
    <row r="40" spans="1:24" x14ac:dyDescent="0.2">
      <c r="A40" s="46"/>
      <c r="C40" s="86"/>
      <c r="D40" s="87"/>
      <c r="E40" s="87"/>
      <c r="F40" s="87"/>
      <c r="G40" s="87"/>
      <c r="H40" s="87"/>
      <c r="I40" s="87"/>
      <c r="J40" s="87"/>
      <c r="K40" s="86"/>
      <c r="L40" s="87"/>
      <c r="M40" s="87"/>
      <c r="N40" s="87"/>
      <c r="O40" s="87"/>
      <c r="P40" s="87"/>
      <c r="Q40" s="87"/>
      <c r="R40" s="87"/>
      <c r="S40" s="87"/>
      <c r="T40" s="88"/>
      <c r="X40" s="47"/>
    </row>
    <row r="41" spans="1:24" x14ac:dyDescent="0.2">
      <c r="A41" s="46"/>
      <c r="C41" s="89"/>
      <c r="D41" s="90"/>
      <c r="E41" s="90"/>
      <c r="F41" s="90"/>
      <c r="G41" s="90"/>
      <c r="H41" s="90"/>
      <c r="I41" s="90"/>
      <c r="J41" s="90"/>
      <c r="K41" s="89"/>
      <c r="L41" s="90" t="s">
        <v>97</v>
      </c>
      <c r="M41" s="191"/>
      <c r="N41" s="191"/>
      <c r="O41" s="191"/>
      <c r="P41" s="90"/>
      <c r="Q41" s="90" t="s">
        <v>2</v>
      </c>
      <c r="R41" s="191"/>
      <c r="S41" s="191"/>
      <c r="T41" s="192"/>
      <c r="X41" s="47"/>
    </row>
    <row r="42" spans="1:24" x14ac:dyDescent="0.2">
      <c r="A42" s="46"/>
      <c r="C42" s="91"/>
      <c r="D42" s="92"/>
      <c r="E42" s="92"/>
      <c r="F42" s="92"/>
      <c r="G42" s="92"/>
      <c r="H42" s="92"/>
      <c r="I42" s="92"/>
      <c r="J42" s="92"/>
      <c r="K42" s="91"/>
      <c r="L42" s="92"/>
      <c r="M42" s="92"/>
      <c r="N42" s="92"/>
      <c r="O42" s="92"/>
      <c r="P42" s="92"/>
      <c r="Q42" s="92"/>
      <c r="R42" s="92"/>
      <c r="S42" s="92"/>
      <c r="T42" s="93"/>
      <c r="X42" s="47"/>
    </row>
    <row r="43" spans="1:24" ht="16" thickBot="1" x14ac:dyDescent="0.25">
      <c r="A43" s="9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95"/>
    </row>
  </sheetData>
  <mergeCells count="27">
    <mergeCell ref="S3:X3"/>
    <mergeCell ref="A4:B4"/>
    <mergeCell ref="C4:E4"/>
    <mergeCell ref="F4:H4"/>
    <mergeCell ref="I4:O4"/>
    <mergeCell ref="Q4:S4"/>
    <mergeCell ref="U4:X4"/>
    <mergeCell ref="B35:C35"/>
    <mergeCell ref="Q35:R35"/>
    <mergeCell ref="S35:T35"/>
    <mergeCell ref="U5:X5"/>
    <mergeCell ref="C7:E7"/>
    <mergeCell ref="B8:D8"/>
    <mergeCell ref="A5:B5"/>
    <mergeCell ref="C5:E5"/>
    <mergeCell ref="F5:H5"/>
    <mergeCell ref="I5:K5"/>
    <mergeCell ref="M5:O5"/>
    <mergeCell ref="Q5:S5"/>
    <mergeCell ref="L7:N7"/>
    <mergeCell ref="K8:M8"/>
    <mergeCell ref="S36:T36"/>
    <mergeCell ref="S37:T37"/>
    <mergeCell ref="M41:O41"/>
    <mergeCell ref="R41:T41"/>
    <mergeCell ref="Q32:R32"/>
    <mergeCell ref="S32:T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Rack Arm Order Form</vt:lpstr>
      <vt:lpstr>Sheet2</vt:lpstr>
      <vt:lpstr>Positions</vt:lpstr>
      <vt:lpstr>Component Order Form</vt:lpstr>
      <vt:lpstr>DISCOUNT</vt:lpstr>
      <vt:lpstr>finish</vt:lpstr>
      <vt:lpstr>fixing</vt:lpstr>
      <vt:lpstr>fixings</vt:lpstr>
      <vt:lpstr>link</vt:lpstr>
      <vt:lpstr>MOTO</vt:lpstr>
      <vt:lpstr>op</vt:lpstr>
      <vt:lpstr>oper</vt:lpstr>
      <vt:lpstr>operation</vt:lpstr>
      <vt:lpstr>pos</vt:lpstr>
      <vt:lpstr>side</vt:lpstr>
      <vt:lpstr>sys</vt:lpstr>
      <vt:lpstr>syss</vt:lpstr>
      <vt:lpstr>type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Microsoft Office User</cp:lastModifiedBy>
  <cp:lastPrinted>2022-05-12T04:12:57Z</cp:lastPrinted>
  <dcterms:created xsi:type="dcterms:W3CDTF">2010-11-09T00:33:07Z</dcterms:created>
  <dcterms:modified xsi:type="dcterms:W3CDTF">2023-08-28T23:28:39Z</dcterms:modified>
</cp:coreProperties>
</file>